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utorac-kusic\Desktop\PNY UFD30\UV\2025\"/>
    </mc:Choice>
  </mc:AlternateContent>
  <bookViews>
    <workbookView xWindow="0" yWindow="0" windowWidth="28800" windowHeight="12432"/>
  </bookViews>
  <sheets>
    <sheet name="Sheet1" sheetId="1" r:id="rId1"/>
  </sheets>
  <definedNames>
    <definedName name="_xlnm.Print_Area" localSheetId="0">Sheet1!$A$1:$K$98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1" i="1" l="1"/>
  <c r="C85" i="1" l="1"/>
  <c r="I73" i="1"/>
  <c r="J73" i="1"/>
  <c r="F54" i="1"/>
  <c r="C46" i="1"/>
  <c r="C35" i="1"/>
  <c r="D38" i="1"/>
  <c r="E38" i="1"/>
  <c r="F38" i="1"/>
  <c r="G38" i="1"/>
  <c r="H38" i="1"/>
  <c r="I38" i="1"/>
  <c r="J38" i="1"/>
  <c r="C77" i="1"/>
  <c r="C78" i="1"/>
  <c r="C79" i="1"/>
  <c r="C80" i="1"/>
  <c r="C86" i="1"/>
  <c r="C76" i="1"/>
  <c r="C67" i="1"/>
  <c r="C68" i="1"/>
  <c r="C69" i="1"/>
  <c r="C70" i="1"/>
  <c r="C71" i="1"/>
  <c r="C72" i="1"/>
  <c r="C58" i="1"/>
  <c r="C59" i="1"/>
  <c r="C60" i="1"/>
  <c r="C61" i="1"/>
  <c r="C57" i="1"/>
  <c r="C43" i="1"/>
  <c r="C44" i="1"/>
  <c r="C45" i="1"/>
  <c r="C47" i="1"/>
  <c r="C48" i="1"/>
  <c r="C49" i="1"/>
  <c r="C50" i="1"/>
  <c r="C51" i="1"/>
  <c r="C52" i="1"/>
  <c r="C53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4" i="1"/>
  <c r="C33" i="1"/>
  <c r="C32" i="1"/>
  <c r="C36" i="1"/>
  <c r="C37" i="1"/>
  <c r="C14" i="1"/>
  <c r="D10" i="1"/>
  <c r="E10" i="1"/>
  <c r="F10" i="1"/>
  <c r="G10" i="1"/>
  <c r="H10" i="1"/>
  <c r="I10" i="1"/>
  <c r="J10" i="1"/>
  <c r="C8" i="1"/>
  <c r="C9" i="1"/>
  <c r="C7" i="1"/>
  <c r="C73" i="1" l="1"/>
  <c r="C38" i="1"/>
  <c r="C10" i="1"/>
  <c r="K87" i="1"/>
  <c r="K90" i="1" s="1"/>
  <c r="I87" i="1" l="1"/>
  <c r="H87" i="1"/>
  <c r="G87" i="1"/>
  <c r="F87" i="1"/>
  <c r="E87" i="1"/>
  <c r="D87" i="1"/>
  <c r="J87" i="1"/>
  <c r="D62" i="1"/>
  <c r="J62" i="1"/>
  <c r="I62" i="1"/>
  <c r="H62" i="1"/>
  <c r="G62" i="1"/>
  <c r="F62" i="1"/>
  <c r="E62" i="1"/>
  <c r="C62" i="1" l="1"/>
  <c r="C87" i="1"/>
  <c r="H73" i="1" l="1"/>
  <c r="G73" i="1"/>
  <c r="F73" i="1"/>
  <c r="E73" i="1"/>
  <c r="D73" i="1"/>
  <c r="J54" i="1"/>
  <c r="I54" i="1"/>
  <c r="H54" i="1"/>
  <c r="G54" i="1"/>
  <c r="E54" i="1"/>
  <c r="D54" i="1"/>
  <c r="C54" i="1" l="1"/>
  <c r="J90" i="1"/>
  <c r="F90" i="1" l="1"/>
  <c r="C90" i="1" l="1"/>
  <c r="D90" i="1"/>
  <c r="H90" i="1"/>
  <c r="G90" i="1"/>
  <c r="I90" i="1" l="1"/>
  <c r="E90" i="1" l="1"/>
</calcChain>
</file>

<file path=xl/comments1.xml><?xml version="1.0" encoding="utf-8"?>
<comments xmlns="http://schemas.openxmlformats.org/spreadsheetml/2006/main">
  <authors>
    <author>Butorac Kušić Lidija</author>
  </authors>
  <commentList>
    <comment ref="C7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33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37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43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44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45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47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48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49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50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51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52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53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57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58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59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60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61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67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68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69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70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71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72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76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77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78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79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80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86" authorId="0" shapeId="0">
      <text>
        <r>
          <rPr>
            <b/>
            <sz val="9"/>
            <color indexed="81"/>
            <rFont val="Tahoma"/>
            <family val="2"/>
            <charset val="238"/>
          </rPr>
          <t>Butorac Kušić Lidija: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<sst xmlns="http://schemas.openxmlformats.org/spreadsheetml/2006/main" count="141" uniqueCount="83">
  <si>
    <t>Vrsta rashoda</t>
  </si>
  <si>
    <t>Iznos rashoda</t>
  </si>
  <si>
    <t>Izvor prihoda</t>
  </si>
  <si>
    <t>1.</t>
  </si>
  <si>
    <t>Plaće radnika</t>
  </si>
  <si>
    <t>Ukupan iznos rashoda</t>
  </si>
  <si>
    <t>Broj radnika</t>
  </si>
  <si>
    <t>2.</t>
  </si>
  <si>
    <t>Redovna djelatnost</t>
  </si>
  <si>
    <t>Naknade za prijevoz, za rad na terenu i odvojeni život</t>
  </si>
  <si>
    <t xml:space="preserve">Stručno usavršavanje zaposlenika </t>
  </si>
  <si>
    <t xml:space="preserve">Ostale naknade troškova zaposlenima </t>
  </si>
  <si>
    <t xml:space="preserve">Zdravstvene i veterinarske usluge </t>
  </si>
  <si>
    <t xml:space="preserve">Uredski materijal i ostali materijalni rashodi </t>
  </si>
  <si>
    <t>Energija</t>
  </si>
  <si>
    <t xml:space="preserve">Materijal i dijelovi za tekuće i investicijsko održavanje </t>
  </si>
  <si>
    <t xml:space="preserve">Sitni inventar </t>
  </si>
  <si>
    <t xml:space="preserve">Usluge telefona, pošte i prijevoza </t>
  </si>
  <si>
    <t xml:space="preserve">Usluge tekućeg i investicijskog održavanja </t>
  </si>
  <si>
    <t xml:space="preserve">Komunalne usluge </t>
  </si>
  <si>
    <t xml:space="preserve">Zakupnine i najamnine </t>
  </si>
  <si>
    <t xml:space="preserve">Intelektualne i osobne usluge </t>
  </si>
  <si>
    <t xml:space="preserve">Pristojbe i naknade </t>
  </si>
  <si>
    <t>Službena putovanja</t>
  </si>
  <si>
    <t xml:space="preserve">Članarine i norme </t>
  </si>
  <si>
    <t>Premije osiguranja</t>
  </si>
  <si>
    <t>Bankarske usluge i usluge platnog prometa</t>
  </si>
  <si>
    <t>Ukupno</t>
  </si>
  <si>
    <t>3.</t>
  </si>
  <si>
    <t>4.</t>
  </si>
  <si>
    <t xml:space="preserve">Uredska oprema i namještaj </t>
  </si>
  <si>
    <t xml:space="preserve">Uređaji, strojevi i oprema za ostale namjene </t>
  </si>
  <si>
    <t>Licence</t>
  </si>
  <si>
    <t xml:space="preserve">Komunikacijska oprema </t>
  </si>
  <si>
    <t>A)</t>
  </si>
  <si>
    <t xml:space="preserve">Ostale usluge  </t>
  </si>
  <si>
    <r>
      <t>Ostale usluge  -</t>
    </r>
    <r>
      <rPr>
        <sz val="12"/>
        <color rgb="FF0070C0"/>
        <rFont val="Calibri"/>
        <family val="2"/>
        <charset val="238"/>
        <scheme val="minor"/>
      </rPr>
      <t xml:space="preserve">  </t>
    </r>
    <r>
      <rPr>
        <sz val="12"/>
        <color theme="1"/>
        <rFont val="Calibri"/>
        <family val="2"/>
        <charset val="238"/>
        <scheme val="minor"/>
      </rPr>
      <t>Zatezne kamate, Reprezentacija, Negativna tečajna razlika</t>
    </r>
  </si>
  <si>
    <t>Naziv ustanove: Art - kino</t>
  </si>
  <si>
    <t>Plaće</t>
  </si>
  <si>
    <t>Ostali rashodi za zaposlene</t>
  </si>
  <si>
    <t>Doprinosi na plaće</t>
  </si>
  <si>
    <t>Vlastita sredstva - IRA-e              3100</t>
  </si>
  <si>
    <t>Grad Rijeka              1100</t>
  </si>
  <si>
    <t>Naknade troškova osobama izvan radnog odnosa</t>
  </si>
  <si>
    <t>HAVC     5710</t>
  </si>
  <si>
    <t>UKUPNO RASHODI</t>
  </si>
  <si>
    <t>B)</t>
  </si>
  <si>
    <t>Službena, radna i zaštitna odjeća</t>
  </si>
  <si>
    <t xml:space="preserve">UKUPNO PRIHODI </t>
  </si>
  <si>
    <t>Za računovodstvo :</t>
  </si>
  <si>
    <t>Lidija Butorac Kušić</t>
  </si>
  <si>
    <t>Ravnateljica Art-kina</t>
  </si>
  <si>
    <t>Slobodanka Mišković</t>
  </si>
  <si>
    <t>Namjenska  sredstva - prodaja ulaznica                          4400</t>
  </si>
  <si>
    <t>Višak prethodnih godina</t>
  </si>
  <si>
    <t>Računalne usluge</t>
  </si>
  <si>
    <t xml:space="preserve">Usluge promidžbe i informiranja </t>
  </si>
  <si>
    <t>Ostale usluge</t>
  </si>
  <si>
    <t>Programska aktivnost Ustanove</t>
  </si>
  <si>
    <t>Reprezentacija</t>
  </si>
  <si>
    <t>Knjige</t>
  </si>
  <si>
    <t>Naknade za rad predstavničkih i izvršnih tijela, povjerenstva i slično</t>
  </si>
  <si>
    <t>Zakupnine i najamnine</t>
  </si>
  <si>
    <t>Usluge tekućeg i investicijskog održavanja</t>
  </si>
  <si>
    <t>Članarine i norme</t>
  </si>
  <si>
    <t>PGŽ 5720</t>
  </si>
  <si>
    <t>PGŽ  5720</t>
  </si>
  <si>
    <t>Donacije                6200</t>
  </si>
  <si>
    <t>Donacije                   6200</t>
  </si>
  <si>
    <t>Donacije               6200</t>
  </si>
  <si>
    <t>PGŽ   5720</t>
  </si>
  <si>
    <t>Ostala prava</t>
  </si>
  <si>
    <t>Ukupno:</t>
  </si>
  <si>
    <t>5.</t>
  </si>
  <si>
    <t xml:space="preserve">Nabava opreme </t>
  </si>
  <si>
    <t>Ljetni program</t>
  </si>
  <si>
    <t>REEL- INTERREG ITALIJA - HRVATSKA     2021.-2027.</t>
  </si>
  <si>
    <t>REEL - INTERREG</t>
  </si>
  <si>
    <t>Ostali nespomenuti rashodi poslovanja</t>
  </si>
  <si>
    <t>Ostale naknade troškova zaposlenima</t>
  </si>
  <si>
    <t>Uredski materijal i ostali materijalni rashodi</t>
  </si>
  <si>
    <t>Intelektualne i osobne usluge</t>
  </si>
  <si>
    <t>OBRAZAC FINANCIJSKOG PLANA I IZVJEŠTAJA  - 1- 12/2024.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</si>
</sst>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n_-;\-* #,##0.00\ _k_n_-;_-* &quot;-&quot;??\ _k_n_-;_-@_-"/>
    <numFmt numFmtId="164" formatCode="#,##0.00\ &quot;kn&quot;"/>
    <numFmt numFmtId="165" formatCode="#,##0\ _k_n"/>
    <numFmt numFmtId="166" formatCode="#,##0.00\ _k_n"/>
  </numFmts>
  <fonts count="14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2"/>
      <color rgb="FF0070C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142">
    <xf numFmtId="0" fontId="0" fillId="0" borderId="0" xfId="0"/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vertical="top" wrapText="1"/>
    </xf>
    <xf numFmtId="164" fontId="0" fillId="0" borderId="4" xfId="0" applyNumberFormat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164" fontId="5" fillId="0" borderId="0" xfId="0" applyNumberFormat="1" applyFont="1" applyAlignment="1">
      <alignment horizontal="left" vertical="top" wrapText="1"/>
    </xf>
    <xf numFmtId="4" fontId="5" fillId="0" borderId="4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0" fillId="0" borderId="4" xfId="0" applyBorder="1" applyAlignment="1">
      <alignment vertical="center" wrapText="1"/>
    </xf>
    <xf numFmtId="4" fontId="0" fillId="0" borderId="10" xfId="0" applyNumberFormat="1" applyBorder="1" applyAlignment="1">
      <alignment horizontal="right" vertical="center" wrapText="1"/>
    </xf>
    <xf numFmtId="4" fontId="0" fillId="0" borderId="13" xfId="0" applyNumberFormat="1" applyBorder="1" applyAlignment="1">
      <alignment horizontal="right" vertical="center" wrapText="1"/>
    </xf>
    <xf numFmtId="0" fontId="0" fillId="0" borderId="13" xfId="0" applyBorder="1" applyAlignment="1">
      <alignment vertical="center" wrapText="1"/>
    </xf>
    <xf numFmtId="4" fontId="4" fillId="0" borderId="4" xfId="0" applyNumberFormat="1" applyFont="1" applyBorder="1" applyAlignment="1">
      <alignment horizontal="right" vertical="center" wrapText="1"/>
    </xf>
    <xf numFmtId="4" fontId="4" fillId="0" borderId="13" xfId="0" applyNumberFormat="1" applyFont="1" applyBorder="1" applyAlignment="1">
      <alignment horizontal="right" vertical="center" wrapText="1"/>
    </xf>
    <xf numFmtId="0" fontId="0" fillId="2" borderId="4" xfId="0" applyFill="1" applyBorder="1" applyAlignment="1">
      <alignment vertical="center" wrapText="1"/>
    </xf>
    <xf numFmtId="0" fontId="0" fillId="0" borderId="13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164" fontId="0" fillId="0" borderId="9" xfId="0" applyNumberFormat="1" applyBorder="1" applyAlignment="1">
      <alignment horizontal="left" vertical="top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4" fontId="4" fillId="0" borderId="20" xfId="0" applyNumberFormat="1" applyFont="1" applyBorder="1" applyAlignment="1">
      <alignment horizontal="right" vertical="center" wrapText="1"/>
    </xf>
    <xf numFmtId="4" fontId="4" fillId="0" borderId="21" xfId="0" applyNumberFormat="1" applyFont="1" applyBorder="1" applyAlignment="1">
      <alignment horizontal="right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3" fontId="4" fillId="0" borderId="24" xfId="0" applyNumberFormat="1" applyFont="1" applyBorder="1" applyAlignment="1">
      <alignment horizontal="right" vertical="top" wrapText="1"/>
    </xf>
    <xf numFmtId="0" fontId="0" fillId="0" borderId="25" xfId="0" applyBorder="1" applyAlignment="1">
      <alignment horizontal="left" vertical="top" wrapText="1"/>
    </xf>
    <xf numFmtId="0" fontId="12" fillId="2" borderId="26" xfId="0" applyFont="1" applyFill="1" applyBorder="1" applyAlignment="1">
      <alignment vertical="center" wrapText="1"/>
    </xf>
    <xf numFmtId="0" fontId="0" fillId="0" borderId="29" xfId="0" applyBorder="1" applyAlignment="1">
      <alignment horizontal="center" vertical="center" wrapText="1"/>
    </xf>
    <xf numFmtId="4" fontId="0" fillId="0" borderId="20" xfId="0" applyNumberFormat="1" applyBorder="1" applyAlignment="1">
      <alignment horizontal="right" vertical="center" wrapText="1"/>
    </xf>
    <xf numFmtId="4" fontId="0" fillId="0" borderId="30" xfId="0" applyNumberFormat="1" applyBorder="1" applyAlignment="1">
      <alignment horizontal="righ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12" fillId="2" borderId="34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left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4" fontId="4" fillId="0" borderId="13" xfId="0" applyNumberFormat="1" applyFont="1" applyFill="1" applyBorder="1" applyAlignment="1">
      <alignment horizontal="right" vertical="center" wrapText="1"/>
    </xf>
    <xf numFmtId="4" fontId="4" fillId="0" borderId="4" xfId="0" applyNumberFormat="1" applyFont="1" applyFill="1" applyBorder="1" applyAlignment="1">
      <alignment horizontal="right" vertical="center" wrapText="1"/>
    </xf>
    <xf numFmtId="4" fontId="3" fillId="0" borderId="20" xfId="0" applyNumberFormat="1" applyFont="1" applyBorder="1" applyAlignment="1">
      <alignment horizontal="right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43" fontId="3" fillId="0" borderId="13" xfId="0" applyNumberFormat="1" applyFont="1" applyBorder="1" applyAlignment="1">
      <alignment horizontal="right" vertical="center" wrapText="1"/>
    </xf>
    <xf numFmtId="4" fontId="3" fillId="0" borderId="32" xfId="0" applyNumberFormat="1" applyFont="1" applyBorder="1" applyAlignment="1">
      <alignment horizontal="right" vertical="center" wrapText="1"/>
    </xf>
    <xf numFmtId="0" fontId="0" fillId="3" borderId="4" xfId="0" applyFill="1" applyBorder="1" applyAlignment="1">
      <alignment horizontal="left" vertical="center" wrapText="1"/>
    </xf>
    <xf numFmtId="164" fontId="0" fillId="3" borderId="4" xfId="0" applyNumberFormat="1" applyFill="1" applyBorder="1" applyAlignment="1">
      <alignment horizontal="left" vertical="center" wrapText="1"/>
    </xf>
    <xf numFmtId="0" fontId="12" fillId="2" borderId="38" xfId="0" applyFont="1" applyFill="1" applyBorder="1" applyAlignment="1">
      <alignment vertical="center" wrapText="1"/>
    </xf>
    <xf numFmtId="0" fontId="12" fillId="3" borderId="24" xfId="0" applyFont="1" applyFill="1" applyBorder="1" applyAlignment="1">
      <alignment horizontal="left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vertical="center" wrapText="1"/>
    </xf>
    <xf numFmtId="4" fontId="11" fillId="4" borderId="15" xfId="0" applyNumberFormat="1" applyFont="1" applyFill="1" applyBorder="1" applyAlignment="1">
      <alignment vertical="center" wrapText="1"/>
    </xf>
    <xf numFmtId="164" fontId="12" fillId="4" borderId="17" xfId="0" applyNumberFormat="1" applyFont="1" applyFill="1" applyBorder="1" applyAlignment="1">
      <alignment horizontal="center" vertical="center" wrapText="1"/>
    </xf>
    <xf numFmtId="164" fontId="12" fillId="4" borderId="18" xfId="0" applyNumberFormat="1" applyFont="1" applyFill="1" applyBorder="1" applyAlignment="1">
      <alignment horizontal="center" vertical="center" wrapText="1"/>
    </xf>
    <xf numFmtId="164" fontId="12" fillId="4" borderId="26" xfId="0" applyNumberFormat="1" applyFont="1" applyFill="1" applyBorder="1" applyAlignment="1">
      <alignment horizontal="center"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8" xfId="0" applyNumberFormat="1" applyFont="1" applyFill="1" applyBorder="1" applyAlignment="1">
      <alignment horizontal="center" vertical="center" wrapText="1"/>
    </xf>
    <xf numFmtId="165" fontId="12" fillId="3" borderId="22" xfId="0" applyNumberFormat="1" applyFont="1" applyFill="1" applyBorder="1" applyAlignment="1">
      <alignment horizontal="right" vertical="center" wrapText="1"/>
    </xf>
    <xf numFmtId="165" fontId="12" fillId="3" borderId="4" xfId="0" applyNumberFormat="1" applyFont="1" applyFill="1" applyBorder="1" applyAlignment="1">
      <alignment horizontal="left" vertical="center" wrapText="1"/>
    </xf>
    <xf numFmtId="4" fontId="12" fillId="3" borderId="4" xfId="0" applyNumberFormat="1" applyFont="1" applyFill="1" applyBorder="1" applyAlignment="1">
      <alignment horizontal="right" vertical="center" wrapText="1"/>
    </xf>
    <xf numFmtId="0" fontId="12" fillId="4" borderId="23" xfId="0" applyFont="1" applyFill="1" applyBorder="1" applyAlignment="1">
      <alignment wrapText="1"/>
    </xf>
    <xf numFmtId="0" fontId="12" fillId="4" borderId="24" xfId="0" applyFont="1" applyFill="1" applyBorder="1" applyAlignment="1">
      <alignment wrapText="1"/>
    </xf>
    <xf numFmtId="4" fontId="12" fillId="4" borderId="24" xfId="0" applyNumberFormat="1" applyFont="1" applyFill="1" applyBorder="1" applyAlignment="1">
      <alignment horizontal="right" wrapText="1"/>
    </xf>
    <xf numFmtId="0" fontId="12" fillId="3" borderId="23" xfId="0" applyFont="1" applyFill="1" applyBorder="1" applyAlignment="1">
      <alignment vertical="center" wrapText="1"/>
    </xf>
    <xf numFmtId="4" fontId="12" fillId="3" borderId="24" xfId="0" applyNumberFormat="1" applyFont="1" applyFill="1" applyBorder="1" applyAlignment="1">
      <alignment horizontal="right" vertical="center" wrapText="1"/>
    </xf>
    <xf numFmtId="4" fontId="12" fillId="3" borderId="31" xfId="0" applyNumberFormat="1" applyFont="1" applyFill="1" applyBorder="1" applyAlignment="1">
      <alignment horizontal="right" vertical="center" wrapText="1"/>
    </xf>
    <xf numFmtId="4" fontId="12" fillId="3" borderId="39" xfId="0" applyNumberFormat="1" applyFont="1" applyFill="1" applyBorder="1" applyAlignment="1">
      <alignment horizontal="right" vertical="center" wrapText="1"/>
    </xf>
    <xf numFmtId="4" fontId="12" fillId="3" borderId="40" xfId="0" applyNumberFormat="1" applyFont="1" applyFill="1" applyBorder="1" applyAlignment="1">
      <alignment horizontal="right" vertical="center" wrapText="1"/>
    </xf>
    <xf numFmtId="2" fontId="12" fillId="0" borderId="0" xfId="0" applyNumberFormat="1" applyFont="1" applyFill="1" applyBorder="1" applyAlignment="1">
      <alignment vertical="center" wrapText="1"/>
    </xf>
    <xf numFmtId="2" fontId="12" fillId="0" borderId="0" xfId="0" applyNumberFormat="1" applyFont="1" applyFill="1" applyBorder="1" applyAlignment="1">
      <alignment horizontal="left" vertical="center" wrapText="1"/>
    </xf>
    <xf numFmtId="2" fontId="12" fillId="0" borderId="0" xfId="0" applyNumberFormat="1" applyFont="1" applyFill="1" applyBorder="1" applyAlignment="1">
      <alignment horizontal="right" vertical="center" wrapText="1"/>
    </xf>
    <xf numFmtId="0" fontId="0" fillId="0" borderId="13" xfId="0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4" fontId="2" fillId="0" borderId="3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6" fontId="2" fillId="0" borderId="13" xfId="0" applyNumberFormat="1" applyFont="1" applyBorder="1" applyAlignment="1">
      <alignment horizontal="right" vertical="center" wrapText="1"/>
    </xf>
    <xf numFmtId="166" fontId="2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32" xfId="0" applyNumberFormat="1" applyFont="1" applyBorder="1" applyAlignment="1">
      <alignment horizontal="right" vertical="center" wrapText="1"/>
    </xf>
    <xf numFmtId="0" fontId="2" fillId="0" borderId="32" xfId="0" applyFont="1" applyBorder="1" applyAlignment="1">
      <alignment horizontal="right" vertical="center" wrapText="1"/>
    </xf>
    <xf numFmtId="4" fontId="2" fillId="0" borderId="32" xfId="0" applyNumberFormat="1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0" fontId="0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right" vertical="center" wrapText="1"/>
    </xf>
    <xf numFmtId="4" fontId="11" fillId="4" borderId="41" xfId="0" applyNumberFormat="1" applyFont="1" applyFill="1" applyBorder="1" applyAlignment="1">
      <alignment vertical="center" wrapText="1"/>
    </xf>
    <xf numFmtId="0" fontId="0" fillId="0" borderId="42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43" xfId="0" applyBorder="1" applyAlignment="1">
      <alignment horizontal="left" vertical="top" wrapText="1"/>
    </xf>
    <xf numFmtId="4" fontId="2" fillId="0" borderId="37" xfId="0" applyNumberFormat="1" applyFont="1" applyBorder="1" applyAlignment="1">
      <alignment horizontal="right" wrapText="1"/>
    </xf>
    <xf numFmtId="0" fontId="0" fillId="0" borderId="1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44" xfId="0" applyBorder="1" applyAlignment="1">
      <alignment horizontal="left" vertical="top" wrapText="1"/>
    </xf>
    <xf numFmtId="164" fontId="12" fillId="5" borderId="13" xfId="0" applyNumberFormat="1" applyFont="1" applyFill="1" applyBorder="1" applyAlignment="1">
      <alignment horizontal="center" vertical="center" wrapText="1"/>
    </xf>
    <xf numFmtId="164" fontId="12" fillId="5" borderId="32" xfId="0" applyNumberFormat="1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0" fillId="5" borderId="4" xfId="0" applyFill="1" applyBorder="1" applyAlignment="1">
      <alignment horizontal="left" vertical="top" wrapText="1"/>
    </xf>
    <xf numFmtId="0" fontId="0" fillId="5" borderId="19" xfId="0" applyFont="1" applyFill="1" applyBorder="1" applyAlignment="1">
      <alignment horizontal="center" vertical="center" wrapText="1"/>
    </xf>
    <xf numFmtId="43" fontId="2" fillId="0" borderId="4" xfId="1" applyFont="1" applyBorder="1" applyAlignment="1">
      <alignment horizontal="right" vertical="center" wrapText="1"/>
    </xf>
    <xf numFmtId="43" fontId="2" fillId="0" borderId="13" xfId="1" applyFont="1" applyBorder="1" applyAlignment="1">
      <alignment horizontal="right" vertical="center" wrapText="1"/>
    </xf>
    <xf numFmtId="43" fontId="2" fillId="0" borderId="32" xfId="1" applyFont="1" applyBorder="1" applyAlignment="1">
      <alignment horizontal="right" vertical="center" wrapText="1"/>
    </xf>
    <xf numFmtId="43" fontId="2" fillId="0" borderId="37" xfId="1" applyFont="1" applyBorder="1" applyAlignment="1">
      <alignment horizontal="right" vertical="center" wrapText="1"/>
    </xf>
    <xf numFmtId="43" fontId="2" fillId="0" borderId="1" xfId="1" applyFont="1" applyBorder="1" applyAlignment="1">
      <alignment horizontal="right" vertical="center" wrapText="1"/>
    </xf>
    <xf numFmtId="43" fontId="2" fillId="0" borderId="20" xfId="1" applyFont="1" applyBorder="1" applyAlignment="1">
      <alignment horizontal="right" vertical="center" wrapText="1"/>
    </xf>
    <xf numFmtId="43" fontId="12" fillId="3" borderId="24" xfId="1" applyFont="1" applyFill="1" applyBorder="1" applyAlignment="1">
      <alignment horizontal="right" vertical="center" wrapText="1"/>
    </xf>
    <xf numFmtId="2" fontId="12" fillId="3" borderId="39" xfId="1" applyNumberFormat="1" applyFont="1" applyFill="1" applyBorder="1" applyAlignment="1">
      <alignment horizontal="right" vertical="center" wrapText="1"/>
    </xf>
    <xf numFmtId="2" fontId="12" fillId="3" borderId="24" xfId="1" applyNumberFormat="1" applyFont="1" applyFill="1" applyBorder="1" applyAlignment="1">
      <alignment horizontal="right" vertical="center" wrapText="1"/>
    </xf>
    <xf numFmtId="2" fontId="12" fillId="3" borderId="40" xfId="1" applyNumberFormat="1" applyFont="1" applyFill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0" fillId="5" borderId="13" xfId="0" applyFont="1" applyFill="1" applyBorder="1" applyAlignment="1">
      <alignment horizontal="left" vertical="center" wrapText="1"/>
    </xf>
    <xf numFmtId="43" fontId="1" fillId="5" borderId="1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left" vertical="center" wrapText="1"/>
    </xf>
    <xf numFmtId="164" fontId="0" fillId="3" borderId="2" xfId="0" applyNumberFormat="1" applyFill="1" applyBorder="1" applyAlignment="1">
      <alignment horizontal="left" vertical="center" wrapText="1"/>
    </xf>
    <xf numFmtId="164" fontId="0" fillId="3" borderId="3" xfId="0" applyNumberForma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8EA9DB"/>
      <color rgb="FF8EDCFF"/>
      <color rgb="FF66CCFF"/>
      <color rgb="FF6699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07"/>
  <sheetViews>
    <sheetView tabSelected="1" topLeftCell="A47" zoomScaleNormal="100" workbookViewId="0">
      <selection activeCell="B47" sqref="B47"/>
    </sheetView>
  </sheetViews>
  <sheetFormatPr defaultColWidth="9.09765625" defaultRowHeight="15.6" x14ac:dyDescent="0.3"/>
  <cols>
    <col min="1" max="1" width="6.3984375" style="3" customWidth="1"/>
    <col min="2" max="2" width="36" style="1" customWidth="1"/>
    <col min="3" max="3" width="13.5" style="4" customWidth="1"/>
    <col min="4" max="4" width="13.8984375" style="4" bestFit="1" customWidth="1"/>
    <col min="5" max="5" width="11.19921875" style="4" bestFit="1" customWidth="1"/>
    <col min="6" max="6" width="11.8984375" style="4" bestFit="1" customWidth="1"/>
    <col min="7" max="7" width="17.09765625" style="4" customWidth="1"/>
    <col min="8" max="8" width="10.09765625" style="4" customWidth="1"/>
    <col min="9" max="9" width="11.5" style="4" bestFit="1" customWidth="1"/>
    <col min="10" max="10" width="10.5" style="1" customWidth="1"/>
    <col min="11" max="11" width="11.5" style="1" customWidth="1"/>
    <col min="12" max="16384" width="9.09765625" style="1"/>
  </cols>
  <sheetData>
    <row r="1" spans="1:12" ht="33.75" customHeight="1" x14ac:dyDescent="0.3">
      <c r="A1" s="129" t="s">
        <v>82</v>
      </c>
      <c r="B1" s="130"/>
      <c r="C1" s="130"/>
      <c r="D1" s="130"/>
      <c r="E1" s="130"/>
      <c r="F1" s="130"/>
      <c r="G1" s="130"/>
      <c r="H1" s="130"/>
      <c r="I1" s="131"/>
      <c r="J1" s="12"/>
      <c r="K1" s="43"/>
      <c r="L1" s="2"/>
    </row>
    <row r="2" spans="1:12" ht="33" customHeight="1" x14ac:dyDescent="0.3">
      <c r="A2" s="129" t="s">
        <v>37</v>
      </c>
      <c r="B2" s="130"/>
      <c r="C2" s="130"/>
      <c r="D2" s="130"/>
      <c r="E2" s="130"/>
      <c r="F2" s="130"/>
      <c r="G2" s="130"/>
      <c r="H2" s="130"/>
      <c r="I2" s="131"/>
      <c r="J2" s="12"/>
      <c r="K2" s="43"/>
      <c r="L2" s="2"/>
    </row>
    <row r="3" spans="1:12" x14ac:dyDescent="0.3">
      <c r="A3" s="132"/>
      <c r="B3" s="133"/>
      <c r="C3" s="133"/>
      <c r="D3" s="133"/>
      <c r="E3" s="133"/>
      <c r="F3" s="133"/>
      <c r="G3" s="133"/>
      <c r="H3" s="133"/>
      <c r="I3" s="134"/>
      <c r="J3" s="12"/>
      <c r="K3" s="43"/>
      <c r="L3" s="2"/>
    </row>
    <row r="4" spans="1:12" x14ac:dyDescent="0.3">
      <c r="A4" s="23"/>
      <c r="B4" s="57" t="s">
        <v>0</v>
      </c>
      <c r="C4" s="58" t="s">
        <v>1</v>
      </c>
      <c r="D4" s="135" t="s">
        <v>2</v>
      </c>
      <c r="E4" s="136"/>
      <c r="F4" s="136"/>
      <c r="G4" s="136"/>
      <c r="H4" s="136"/>
      <c r="I4" s="137"/>
      <c r="J4" s="12"/>
      <c r="K4" s="43"/>
      <c r="L4" s="2"/>
    </row>
    <row r="5" spans="1:12" ht="16.2" thickBot="1" x14ac:dyDescent="0.35">
      <c r="A5" s="138"/>
      <c r="B5" s="139"/>
      <c r="C5" s="139"/>
      <c r="D5" s="139"/>
      <c r="E5" s="139"/>
      <c r="F5" s="139"/>
      <c r="G5" s="139"/>
      <c r="H5" s="139"/>
      <c r="I5" s="140"/>
      <c r="J5" s="12"/>
      <c r="K5" s="43"/>
      <c r="L5" s="2"/>
    </row>
    <row r="6" spans="1:12" ht="62.4" x14ac:dyDescent="0.3">
      <c r="A6" s="27" t="s">
        <v>3</v>
      </c>
      <c r="B6" s="28" t="s">
        <v>4</v>
      </c>
      <c r="C6" s="64" t="s">
        <v>5</v>
      </c>
      <c r="D6" s="64" t="s">
        <v>42</v>
      </c>
      <c r="E6" s="64" t="s">
        <v>44</v>
      </c>
      <c r="F6" s="64" t="s">
        <v>65</v>
      </c>
      <c r="G6" s="64" t="s">
        <v>53</v>
      </c>
      <c r="H6" s="64" t="s">
        <v>41</v>
      </c>
      <c r="I6" s="64" t="s">
        <v>67</v>
      </c>
      <c r="J6" s="65" t="s">
        <v>54</v>
      </c>
      <c r="K6" s="43"/>
      <c r="L6" s="2"/>
    </row>
    <row r="7" spans="1:12" x14ac:dyDescent="0.3">
      <c r="A7" s="29">
        <v>311</v>
      </c>
      <c r="B7" s="20" t="s">
        <v>38</v>
      </c>
      <c r="C7" s="21">
        <f>SUM(D7:J7)</f>
        <v>370450</v>
      </c>
      <c r="D7" s="22">
        <v>360450</v>
      </c>
      <c r="E7" s="22"/>
      <c r="F7" s="22"/>
      <c r="G7" s="22">
        <v>1850</v>
      </c>
      <c r="H7" s="49"/>
      <c r="I7" s="22">
        <v>3000</v>
      </c>
      <c r="J7" s="30">
        <v>5150</v>
      </c>
      <c r="K7" s="43"/>
      <c r="L7" s="2"/>
    </row>
    <row r="8" spans="1:12" x14ac:dyDescent="0.3">
      <c r="A8" s="29">
        <v>312</v>
      </c>
      <c r="B8" s="20" t="s">
        <v>39</v>
      </c>
      <c r="C8" s="21">
        <f t="shared" ref="C8:C9" si="0">SUM(D8:J8)</f>
        <v>25740</v>
      </c>
      <c r="D8" s="22">
        <v>23500</v>
      </c>
      <c r="E8" s="22"/>
      <c r="F8" s="22"/>
      <c r="G8" s="22">
        <v>2240</v>
      </c>
      <c r="H8" s="49"/>
      <c r="I8" s="22"/>
      <c r="J8" s="31"/>
      <c r="K8" s="43"/>
      <c r="L8" s="2"/>
    </row>
    <row r="9" spans="1:12" x14ac:dyDescent="0.3">
      <c r="A9" s="32">
        <v>313</v>
      </c>
      <c r="B9" s="17" t="s">
        <v>40</v>
      </c>
      <c r="C9" s="21">
        <f t="shared" si="0"/>
        <v>57155</v>
      </c>
      <c r="D9" s="21">
        <v>55500</v>
      </c>
      <c r="E9" s="21"/>
      <c r="F9" s="21"/>
      <c r="G9" s="21">
        <v>305</v>
      </c>
      <c r="H9" s="50"/>
      <c r="I9" s="21">
        <v>500</v>
      </c>
      <c r="J9" s="30">
        <v>850</v>
      </c>
      <c r="K9" s="43"/>
      <c r="L9" s="2"/>
    </row>
    <row r="10" spans="1:12" ht="16.5" customHeight="1" x14ac:dyDescent="0.3">
      <c r="A10" s="69"/>
      <c r="B10" s="70" t="s">
        <v>72</v>
      </c>
      <c r="C10" s="71">
        <f>SUM(C7:C9)</f>
        <v>453345</v>
      </c>
      <c r="D10" s="71">
        <f t="shared" ref="D10:J10" si="1">SUM(D7:D9)</f>
        <v>439450</v>
      </c>
      <c r="E10" s="71">
        <f t="shared" si="1"/>
        <v>0</v>
      </c>
      <c r="F10" s="71">
        <f t="shared" si="1"/>
        <v>0</v>
      </c>
      <c r="G10" s="71">
        <f t="shared" si="1"/>
        <v>4395</v>
      </c>
      <c r="H10" s="71">
        <f t="shared" si="1"/>
        <v>0</v>
      </c>
      <c r="I10" s="71">
        <f t="shared" si="1"/>
        <v>3500</v>
      </c>
      <c r="J10" s="71">
        <f t="shared" si="1"/>
        <v>6000</v>
      </c>
      <c r="K10" s="43"/>
      <c r="L10" s="2"/>
    </row>
    <row r="11" spans="1:12" ht="16.5" customHeight="1" thickBot="1" x14ac:dyDescent="0.35">
      <c r="A11" s="33"/>
      <c r="B11" s="34" t="s">
        <v>6</v>
      </c>
      <c r="C11" s="35">
        <v>17</v>
      </c>
      <c r="D11" s="35"/>
      <c r="E11" s="35"/>
      <c r="F11" s="35"/>
      <c r="G11" s="35"/>
      <c r="H11" s="35"/>
      <c r="I11" s="35"/>
      <c r="J11" s="36"/>
      <c r="K11" s="43"/>
      <c r="L11" s="2"/>
    </row>
    <row r="12" spans="1:12" ht="16.2" thickBot="1" x14ac:dyDescent="0.35">
      <c r="A12" s="128"/>
      <c r="B12" s="128"/>
      <c r="C12" s="128"/>
      <c r="D12" s="128"/>
      <c r="E12" s="128"/>
      <c r="F12" s="128"/>
      <c r="G12" s="128"/>
      <c r="H12" s="128"/>
      <c r="I12" s="26"/>
      <c r="J12" s="12"/>
      <c r="K12" s="43"/>
      <c r="L12" s="2"/>
    </row>
    <row r="13" spans="1:12" s="5" customFormat="1" ht="62.4" x14ac:dyDescent="0.3">
      <c r="A13" s="27" t="s">
        <v>7</v>
      </c>
      <c r="B13" s="37" t="s">
        <v>8</v>
      </c>
      <c r="C13" s="64" t="s">
        <v>5</v>
      </c>
      <c r="D13" s="64" t="s">
        <v>42</v>
      </c>
      <c r="E13" s="64" t="s">
        <v>44</v>
      </c>
      <c r="F13" s="64" t="s">
        <v>66</v>
      </c>
      <c r="G13" s="64" t="s">
        <v>53</v>
      </c>
      <c r="H13" s="66" t="s">
        <v>41</v>
      </c>
      <c r="I13" s="67" t="s">
        <v>68</v>
      </c>
      <c r="J13" s="68" t="s">
        <v>54</v>
      </c>
      <c r="K13" s="43"/>
      <c r="L13" s="11"/>
    </row>
    <row r="14" spans="1:12" s="5" customFormat="1" ht="15.75" customHeight="1" x14ac:dyDescent="0.3">
      <c r="A14" s="38">
        <v>3211</v>
      </c>
      <c r="B14" s="6" t="s">
        <v>23</v>
      </c>
      <c r="C14" s="21">
        <f>SUM(D14:J14)</f>
        <v>10750</v>
      </c>
      <c r="D14" s="18"/>
      <c r="E14" s="19"/>
      <c r="F14" s="15"/>
      <c r="G14" s="15">
        <v>5850</v>
      </c>
      <c r="H14" s="15">
        <v>2400</v>
      </c>
      <c r="I14" s="16">
        <v>2500</v>
      </c>
      <c r="J14" s="39"/>
      <c r="K14" s="43"/>
      <c r="L14" s="11"/>
    </row>
    <row r="15" spans="1:12" ht="31.2" x14ac:dyDescent="0.3">
      <c r="A15" s="32">
        <v>3212</v>
      </c>
      <c r="B15" s="17" t="s">
        <v>9</v>
      </c>
      <c r="C15" s="21">
        <f t="shared" ref="C15:C37" si="2">SUM(D15:J15)</f>
        <v>8500</v>
      </c>
      <c r="D15" s="15">
        <v>8500</v>
      </c>
      <c r="E15" s="15"/>
      <c r="F15" s="15"/>
      <c r="G15" s="15"/>
      <c r="H15" s="15"/>
      <c r="I15" s="16"/>
      <c r="J15" s="39"/>
      <c r="K15" s="43"/>
      <c r="L15" s="2"/>
    </row>
    <row r="16" spans="1:12" ht="15.75" customHeight="1" x14ac:dyDescent="0.3">
      <c r="A16" s="32">
        <v>3213</v>
      </c>
      <c r="B16" s="17" t="s">
        <v>10</v>
      </c>
      <c r="C16" s="21">
        <f t="shared" si="2"/>
        <v>2500</v>
      </c>
      <c r="D16" s="15">
        <v>2200</v>
      </c>
      <c r="E16" s="15"/>
      <c r="F16" s="15"/>
      <c r="G16" s="15">
        <v>300</v>
      </c>
      <c r="H16" s="15"/>
      <c r="I16" s="16"/>
      <c r="J16" s="39"/>
      <c r="K16" s="43"/>
      <c r="L16" s="2"/>
    </row>
    <row r="17" spans="1:12" ht="15.75" customHeight="1" x14ac:dyDescent="0.3">
      <c r="A17" s="32">
        <v>3214</v>
      </c>
      <c r="B17" s="17" t="s">
        <v>11</v>
      </c>
      <c r="C17" s="21">
        <f t="shared" si="2"/>
        <v>1500</v>
      </c>
      <c r="D17" s="15"/>
      <c r="E17" s="15"/>
      <c r="F17" s="15"/>
      <c r="G17" s="15">
        <v>1000</v>
      </c>
      <c r="H17" s="15">
        <v>500</v>
      </c>
      <c r="I17" s="16"/>
      <c r="J17" s="39"/>
      <c r="K17" s="43"/>
      <c r="L17" s="2"/>
    </row>
    <row r="18" spans="1:12" ht="31.2" x14ac:dyDescent="0.3">
      <c r="A18" s="32">
        <v>3221</v>
      </c>
      <c r="B18" s="17" t="s">
        <v>13</v>
      </c>
      <c r="C18" s="21">
        <f t="shared" si="2"/>
        <v>14570</v>
      </c>
      <c r="D18" s="15">
        <v>11250</v>
      </c>
      <c r="E18" s="15">
        <v>100</v>
      </c>
      <c r="F18" s="15"/>
      <c r="G18" s="15">
        <v>1000</v>
      </c>
      <c r="H18" s="15"/>
      <c r="I18" s="16">
        <v>1920</v>
      </c>
      <c r="J18" s="39">
        <v>300</v>
      </c>
      <c r="K18" s="43"/>
      <c r="L18" s="2"/>
    </row>
    <row r="19" spans="1:12" x14ac:dyDescent="0.3">
      <c r="A19" s="32">
        <v>3223</v>
      </c>
      <c r="B19" s="17" t="s">
        <v>14</v>
      </c>
      <c r="C19" s="21">
        <f t="shared" si="2"/>
        <v>19000</v>
      </c>
      <c r="D19" s="15">
        <v>19000</v>
      </c>
      <c r="E19" s="15"/>
      <c r="F19" s="15"/>
      <c r="G19" s="15"/>
      <c r="H19" s="15"/>
      <c r="I19" s="16"/>
      <c r="J19" s="39"/>
      <c r="K19" s="43"/>
      <c r="L19" s="2"/>
    </row>
    <row r="20" spans="1:12" ht="31.2" x14ac:dyDescent="0.3">
      <c r="A20" s="32">
        <v>3224</v>
      </c>
      <c r="B20" s="17" t="s">
        <v>15</v>
      </c>
      <c r="C20" s="21">
        <f t="shared" si="2"/>
        <v>4000</v>
      </c>
      <c r="D20" s="15">
        <v>3000</v>
      </c>
      <c r="E20" s="15"/>
      <c r="F20" s="15"/>
      <c r="G20" s="15">
        <v>1000</v>
      </c>
      <c r="H20" s="15"/>
      <c r="I20" s="16"/>
      <c r="J20" s="39"/>
      <c r="K20" s="43"/>
      <c r="L20" s="2"/>
    </row>
    <row r="21" spans="1:12" x14ac:dyDescent="0.3">
      <c r="A21" s="32">
        <v>3225</v>
      </c>
      <c r="B21" s="17" t="s">
        <v>16</v>
      </c>
      <c r="C21" s="21">
        <f t="shared" si="2"/>
        <v>9500</v>
      </c>
      <c r="D21" s="15">
        <v>6500</v>
      </c>
      <c r="E21" s="15"/>
      <c r="F21" s="15"/>
      <c r="G21" s="15">
        <v>2000</v>
      </c>
      <c r="H21" s="15"/>
      <c r="I21" s="16">
        <v>1000</v>
      </c>
      <c r="J21" s="39"/>
      <c r="K21" s="43"/>
      <c r="L21" s="2"/>
    </row>
    <row r="22" spans="1:12" x14ac:dyDescent="0.3">
      <c r="A22" s="32">
        <v>3227</v>
      </c>
      <c r="B22" s="17" t="s">
        <v>47</v>
      </c>
      <c r="C22" s="21">
        <f t="shared" si="2"/>
        <v>0</v>
      </c>
      <c r="D22" s="15"/>
      <c r="E22" s="15"/>
      <c r="F22" s="15"/>
      <c r="G22" s="15"/>
      <c r="H22" s="15"/>
      <c r="I22" s="16"/>
      <c r="J22" s="39"/>
      <c r="K22" s="43"/>
      <c r="L22" s="2"/>
    </row>
    <row r="23" spans="1:12" x14ac:dyDescent="0.3">
      <c r="A23" s="32">
        <v>3231</v>
      </c>
      <c r="B23" s="17" t="s">
        <v>17</v>
      </c>
      <c r="C23" s="21">
        <f t="shared" si="2"/>
        <v>6400</v>
      </c>
      <c r="D23" s="15">
        <v>5200</v>
      </c>
      <c r="E23" s="15"/>
      <c r="F23" s="15"/>
      <c r="G23" s="15">
        <v>1200</v>
      </c>
      <c r="H23" s="15"/>
      <c r="I23" s="16"/>
      <c r="J23" s="39"/>
      <c r="K23" s="43"/>
      <c r="L23" s="2"/>
    </row>
    <row r="24" spans="1:12" ht="31.2" x14ac:dyDescent="0.3">
      <c r="A24" s="32">
        <v>3232</v>
      </c>
      <c r="B24" s="17" t="s">
        <v>18</v>
      </c>
      <c r="C24" s="21">
        <f t="shared" si="2"/>
        <v>35700</v>
      </c>
      <c r="D24" s="15">
        <v>35000</v>
      </c>
      <c r="E24" s="15"/>
      <c r="F24" s="15"/>
      <c r="G24" s="15">
        <v>700</v>
      </c>
      <c r="H24" s="15"/>
      <c r="I24" s="16"/>
      <c r="J24" s="39"/>
      <c r="K24" s="43"/>
      <c r="L24" s="2"/>
    </row>
    <row r="25" spans="1:12" x14ac:dyDescent="0.3">
      <c r="A25" s="32">
        <v>3234</v>
      </c>
      <c r="B25" s="17" t="s">
        <v>19</v>
      </c>
      <c r="C25" s="21">
        <f t="shared" si="2"/>
        <v>22000</v>
      </c>
      <c r="D25" s="15">
        <v>22000</v>
      </c>
      <c r="E25" s="15"/>
      <c r="F25" s="15"/>
      <c r="G25" s="15"/>
      <c r="H25" s="15"/>
      <c r="I25" s="16"/>
      <c r="J25" s="39"/>
      <c r="K25" s="43"/>
      <c r="L25" s="2"/>
    </row>
    <row r="26" spans="1:12" x14ac:dyDescent="0.3">
      <c r="A26" s="32">
        <v>3235</v>
      </c>
      <c r="B26" s="17" t="s">
        <v>20</v>
      </c>
      <c r="C26" s="21">
        <f t="shared" si="2"/>
        <v>9545</v>
      </c>
      <c r="D26" s="15">
        <v>9300</v>
      </c>
      <c r="E26" s="15"/>
      <c r="F26" s="15"/>
      <c r="G26" s="15">
        <v>245</v>
      </c>
      <c r="H26" s="15"/>
      <c r="I26" s="16"/>
      <c r="J26" s="39"/>
      <c r="K26" s="43"/>
      <c r="L26" s="2"/>
    </row>
    <row r="27" spans="1:12" x14ac:dyDescent="0.3">
      <c r="A27" s="32">
        <v>3236</v>
      </c>
      <c r="B27" s="17" t="s">
        <v>12</v>
      </c>
      <c r="C27" s="21">
        <f t="shared" si="2"/>
        <v>4535</v>
      </c>
      <c r="D27" s="15">
        <v>135</v>
      </c>
      <c r="E27" s="15"/>
      <c r="F27" s="15"/>
      <c r="G27" s="15"/>
      <c r="H27" s="15"/>
      <c r="I27" s="16"/>
      <c r="J27" s="51">
        <v>4400</v>
      </c>
      <c r="K27" s="43"/>
      <c r="L27" s="2"/>
    </row>
    <row r="28" spans="1:12" x14ac:dyDescent="0.3">
      <c r="A28" s="32">
        <v>3237</v>
      </c>
      <c r="B28" s="17" t="s">
        <v>21</v>
      </c>
      <c r="C28" s="21">
        <f t="shared" si="2"/>
        <v>30380</v>
      </c>
      <c r="D28" s="15">
        <v>27000</v>
      </c>
      <c r="E28" s="15"/>
      <c r="F28" s="15"/>
      <c r="G28" s="15">
        <v>680</v>
      </c>
      <c r="H28" s="15"/>
      <c r="I28" s="16"/>
      <c r="J28" s="39">
        <v>2700</v>
      </c>
      <c r="K28" s="43"/>
      <c r="L28" s="2"/>
    </row>
    <row r="29" spans="1:12" x14ac:dyDescent="0.3">
      <c r="A29" s="32">
        <v>3238</v>
      </c>
      <c r="B29" s="17" t="s">
        <v>55</v>
      </c>
      <c r="C29" s="21">
        <f t="shared" si="2"/>
        <v>3000</v>
      </c>
      <c r="D29" s="15">
        <v>3000</v>
      </c>
      <c r="E29" s="15"/>
      <c r="F29" s="15"/>
      <c r="G29" s="15"/>
      <c r="H29" s="15"/>
      <c r="I29" s="16"/>
      <c r="J29" s="39"/>
      <c r="K29" s="43"/>
      <c r="L29" s="2"/>
    </row>
    <row r="30" spans="1:12" x14ac:dyDescent="0.3">
      <c r="A30" s="32">
        <v>3239</v>
      </c>
      <c r="B30" s="17" t="s">
        <v>35</v>
      </c>
      <c r="C30" s="21">
        <f t="shared" si="2"/>
        <v>26000</v>
      </c>
      <c r="D30" s="15">
        <v>26000</v>
      </c>
      <c r="E30" s="15"/>
      <c r="F30" s="15"/>
      <c r="G30" s="15"/>
      <c r="H30" s="15"/>
      <c r="I30" s="16"/>
      <c r="J30" s="39"/>
      <c r="K30" s="43"/>
      <c r="L30" s="2"/>
    </row>
    <row r="31" spans="1:12" ht="31.2" x14ac:dyDescent="0.3">
      <c r="A31" s="32">
        <v>3241</v>
      </c>
      <c r="B31" s="17" t="s">
        <v>43</v>
      </c>
      <c r="C31" s="21">
        <f t="shared" si="2"/>
        <v>0</v>
      </c>
      <c r="D31" s="15"/>
      <c r="E31" s="15"/>
      <c r="F31" s="15"/>
      <c r="G31" s="15"/>
      <c r="H31" s="15"/>
      <c r="I31" s="16"/>
      <c r="J31" s="39"/>
      <c r="K31" s="43"/>
      <c r="L31" s="2"/>
    </row>
    <row r="32" spans="1:12" ht="15.75" customHeight="1" x14ac:dyDescent="0.3">
      <c r="A32" s="32">
        <v>3292</v>
      </c>
      <c r="B32" s="17" t="s">
        <v>25</v>
      </c>
      <c r="C32" s="21">
        <f>SUM(D32:J32)</f>
        <v>926</v>
      </c>
      <c r="D32" s="15">
        <v>926</v>
      </c>
      <c r="E32" s="15"/>
      <c r="F32" s="15"/>
      <c r="G32" s="15"/>
      <c r="H32" s="15"/>
      <c r="I32" s="16"/>
      <c r="J32" s="39"/>
      <c r="K32" s="43"/>
      <c r="L32" s="2"/>
    </row>
    <row r="33" spans="1:12" ht="15.75" customHeight="1" x14ac:dyDescent="0.3">
      <c r="A33" s="32">
        <v>3294</v>
      </c>
      <c r="B33" s="17" t="s">
        <v>24</v>
      </c>
      <c r="C33" s="21">
        <f>SUM(D33:J33)</f>
        <v>200</v>
      </c>
      <c r="D33" s="15"/>
      <c r="E33" s="15"/>
      <c r="F33" s="15"/>
      <c r="G33" s="15">
        <v>200</v>
      </c>
      <c r="H33" s="15"/>
      <c r="I33" s="16"/>
      <c r="J33" s="39"/>
      <c r="K33" s="43"/>
      <c r="L33" s="2"/>
    </row>
    <row r="34" spans="1:12" ht="15.75" customHeight="1" x14ac:dyDescent="0.3">
      <c r="A34" s="32">
        <v>3295</v>
      </c>
      <c r="B34" s="17" t="s">
        <v>22</v>
      </c>
      <c r="C34" s="21">
        <f t="shared" si="2"/>
        <v>400</v>
      </c>
      <c r="D34" s="15">
        <v>250</v>
      </c>
      <c r="E34" s="15"/>
      <c r="F34" s="15"/>
      <c r="G34" s="15">
        <v>150</v>
      </c>
      <c r="H34" s="15"/>
      <c r="I34" s="16"/>
      <c r="J34" s="39"/>
      <c r="K34" s="43"/>
      <c r="L34" s="2"/>
    </row>
    <row r="35" spans="1:12" ht="15.75" customHeight="1" x14ac:dyDescent="0.3">
      <c r="A35" s="32">
        <v>3299</v>
      </c>
      <c r="B35" s="17" t="s">
        <v>78</v>
      </c>
      <c r="C35" s="21">
        <f>SUM(D35:J35)</f>
        <v>100</v>
      </c>
      <c r="D35" s="15">
        <v>100</v>
      </c>
      <c r="E35" s="15"/>
      <c r="F35" s="15"/>
      <c r="G35" s="15"/>
      <c r="H35" s="15"/>
      <c r="I35" s="16"/>
      <c r="J35" s="39"/>
      <c r="K35" s="43"/>
      <c r="L35" s="2"/>
    </row>
    <row r="36" spans="1:12" ht="15.75" customHeight="1" x14ac:dyDescent="0.3">
      <c r="A36" s="32">
        <v>3431</v>
      </c>
      <c r="B36" s="17" t="s">
        <v>26</v>
      </c>
      <c r="C36" s="21">
        <f t="shared" si="2"/>
        <v>1050</v>
      </c>
      <c r="D36" s="15">
        <v>500</v>
      </c>
      <c r="E36" s="15"/>
      <c r="F36" s="15"/>
      <c r="G36" s="15">
        <v>550</v>
      </c>
      <c r="H36" s="15"/>
      <c r="I36" s="16"/>
      <c r="J36" s="39"/>
      <c r="K36" s="43"/>
      <c r="L36" s="2"/>
    </row>
    <row r="37" spans="1:12" ht="31.2" x14ac:dyDescent="0.3">
      <c r="A37" s="32"/>
      <c r="B37" s="17" t="s">
        <v>36</v>
      </c>
      <c r="C37" s="21">
        <f t="shared" si="2"/>
        <v>140</v>
      </c>
      <c r="D37" s="15">
        <v>120</v>
      </c>
      <c r="E37" s="15"/>
      <c r="F37" s="15"/>
      <c r="G37" s="15">
        <v>20</v>
      </c>
      <c r="H37" s="15"/>
      <c r="I37" s="16"/>
      <c r="J37" s="40"/>
      <c r="K37" s="43"/>
      <c r="L37" s="2"/>
    </row>
    <row r="38" spans="1:12" ht="16.5" customHeight="1" thickBot="1" x14ac:dyDescent="0.35">
      <c r="A38" s="72"/>
      <c r="B38" s="73" t="s">
        <v>27</v>
      </c>
      <c r="C38" s="74">
        <f>SUM(C14:C37)</f>
        <v>210696</v>
      </c>
      <c r="D38" s="74">
        <f t="shared" ref="D38:J38" si="3">SUM(D14:D37)</f>
        <v>179981</v>
      </c>
      <c r="E38" s="74">
        <f t="shared" si="3"/>
        <v>100</v>
      </c>
      <c r="F38" s="74">
        <f t="shared" si="3"/>
        <v>0</v>
      </c>
      <c r="G38" s="74">
        <f t="shared" si="3"/>
        <v>14895</v>
      </c>
      <c r="H38" s="74">
        <f t="shared" si="3"/>
        <v>2900</v>
      </c>
      <c r="I38" s="74">
        <f t="shared" si="3"/>
        <v>5420</v>
      </c>
      <c r="J38" s="74">
        <f t="shared" si="3"/>
        <v>7400</v>
      </c>
      <c r="K38" s="43"/>
      <c r="L38" s="2"/>
    </row>
    <row r="39" spans="1:12" x14ac:dyDescent="0.3">
      <c r="A39" s="48"/>
      <c r="B39" s="7"/>
      <c r="C39" s="14"/>
      <c r="D39" s="14"/>
      <c r="E39" s="14"/>
      <c r="F39" s="14"/>
      <c r="G39" s="14"/>
      <c r="H39" s="14"/>
      <c r="I39" s="14"/>
      <c r="J39" s="8"/>
      <c r="K39" s="43"/>
      <c r="L39" s="2"/>
    </row>
    <row r="40" spans="1:12" ht="16.5" customHeight="1" thickBot="1" x14ac:dyDescent="0.35">
      <c r="A40" s="7"/>
      <c r="B40" s="13"/>
      <c r="C40" s="14"/>
      <c r="D40" s="14"/>
      <c r="E40" s="14"/>
      <c r="F40" s="14"/>
      <c r="G40" s="14"/>
      <c r="H40" s="14"/>
      <c r="I40" s="14"/>
      <c r="J40" s="8"/>
      <c r="K40" s="43"/>
      <c r="L40" s="2"/>
    </row>
    <row r="41" spans="1:12" ht="62.4" x14ac:dyDescent="0.3">
      <c r="A41" s="27" t="s">
        <v>28</v>
      </c>
      <c r="B41" s="41" t="s">
        <v>58</v>
      </c>
      <c r="C41" s="64" t="s">
        <v>5</v>
      </c>
      <c r="D41" s="64" t="s">
        <v>42</v>
      </c>
      <c r="E41" s="64" t="s">
        <v>44</v>
      </c>
      <c r="F41" s="64" t="s">
        <v>70</v>
      </c>
      <c r="G41" s="64" t="s">
        <v>53</v>
      </c>
      <c r="H41" s="64" t="s">
        <v>41</v>
      </c>
      <c r="I41" s="64" t="s">
        <v>69</v>
      </c>
      <c r="J41" s="65" t="s">
        <v>54</v>
      </c>
      <c r="K41" s="43"/>
      <c r="L41" s="2"/>
    </row>
    <row r="42" spans="1:12" s="110" customFormat="1" ht="22.95" customHeight="1" x14ac:dyDescent="0.3">
      <c r="A42" s="111">
        <v>3211</v>
      </c>
      <c r="B42" s="123" t="s">
        <v>23</v>
      </c>
      <c r="C42" s="106"/>
      <c r="D42" s="106"/>
      <c r="E42" s="106"/>
      <c r="F42" s="124">
        <v>2230</v>
      </c>
      <c r="G42" s="106"/>
      <c r="H42" s="106"/>
      <c r="I42" s="106"/>
      <c r="J42" s="107"/>
      <c r="K42" s="108"/>
      <c r="L42" s="109"/>
    </row>
    <row r="43" spans="1:12" ht="31.5" customHeight="1" x14ac:dyDescent="0.3">
      <c r="A43" s="29">
        <v>3232</v>
      </c>
      <c r="B43" s="83" t="s">
        <v>63</v>
      </c>
      <c r="C43" s="53">
        <f t="shared" ref="C43:C53" si="4">SUM(D43:J43)</f>
        <v>0</v>
      </c>
      <c r="D43" s="54"/>
      <c r="E43" s="55"/>
      <c r="F43" s="54"/>
      <c r="G43" s="54"/>
      <c r="H43" s="54"/>
      <c r="I43" s="54"/>
      <c r="J43" s="56"/>
      <c r="K43" s="43"/>
      <c r="L43" s="2"/>
    </row>
    <row r="44" spans="1:12" ht="31.5" customHeight="1" x14ac:dyDescent="0.3">
      <c r="A44" s="32">
        <v>3233</v>
      </c>
      <c r="B44" s="24" t="s">
        <v>56</v>
      </c>
      <c r="C44" s="53">
        <f t="shared" si="4"/>
        <v>22244</v>
      </c>
      <c r="D44" s="52"/>
      <c r="E44" s="52">
        <v>7500</v>
      </c>
      <c r="F44" s="52">
        <v>2914</v>
      </c>
      <c r="G44" s="52">
        <v>4000</v>
      </c>
      <c r="H44" s="52"/>
      <c r="I44" s="52">
        <v>2800</v>
      </c>
      <c r="J44" s="51">
        <v>5030</v>
      </c>
      <c r="K44" s="43"/>
      <c r="L44" s="2"/>
    </row>
    <row r="45" spans="1:12" ht="31.5" customHeight="1" x14ac:dyDescent="0.3">
      <c r="A45" s="32">
        <v>3235</v>
      </c>
      <c r="B45" s="24" t="s">
        <v>62</v>
      </c>
      <c r="C45" s="53">
        <f t="shared" si="4"/>
        <v>1933</v>
      </c>
      <c r="D45" s="52"/>
      <c r="E45" s="52">
        <v>1868</v>
      </c>
      <c r="F45" s="52"/>
      <c r="G45" s="52"/>
      <c r="H45" s="52"/>
      <c r="I45" s="52"/>
      <c r="J45" s="51">
        <v>65</v>
      </c>
      <c r="K45" s="43"/>
      <c r="L45" s="2"/>
    </row>
    <row r="46" spans="1:12" ht="31.5" customHeight="1" x14ac:dyDescent="0.3">
      <c r="A46" s="32">
        <v>3237</v>
      </c>
      <c r="B46" s="24" t="s">
        <v>21</v>
      </c>
      <c r="C46" s="53">
        <f>SUM(D46:J46)</f>
        <v>127812</v>
      </c>
      <c r="D46" s="52">
        <v>24000</v>
      </c>
      <c r="E46" s="52">
        <v>43702</v>
      </c>
      <c r="F46" s="52">
        <v>5870</v>
      </c>
      <c r="G46" s="52">
        <v>45110</v>
      </c>
      <c r="H46" s="52"/>
      <c r="I46" s="52">
        <v>4100</v>
      </c>
      <c r="J46" s="51">
        <v>5030</v>
      </c>
      <c r="K46" s="43"/>
      <c r="L46" s="2"/>
    </row>
    <row r="47" spans="1:12" ht="15.75" customHeight="1" x14ac:dyDescent="0.3">
      <c r="A47" s="32">
        <v>3238</v>
      </c>
      <c r="B47" s="24" t="s">
        <v>55</v>
      </c>
      <c r="C47" s="53">
        <f t="shared" si="4"/>
        <v>5477</v>
      </c>
      <c r="D47" s="52">
        <v>3000</v>
      </c>
      <c r="E47" s="52"/>
      <c r="F47" s="52">
        <v>1077</v>
      </c>
      <c r="G47" s="52">
        <v>1400</v>
      </c>
      <c r="H47" s="52"/>
      <c r="I47" s="52"/>
      <c r="J47" s="51"/>
      <c r="K47" s="43"/>
      <c r="L47" s="2"/>
    </row>
    <row r="48" spans="1:12" ht="15.75" customHeight="1" x14ac:dyDescent="0.3">
      <c r="A48" s="32">
        <v>3239</v>
      </c>
      <c r="B48" s="6" t="s">
        <v>57</v>
      </c>
      <c r="C48" s="53">
        <f t="shared" si="4"/>
        <v>15774</v>
      </c>
      <c r="D48" s="53">
        <v>3899</v>
      </c>
      <c r="E48" s="53">
        <v>1500</v>
      </c>
      <c r="F48" s="53">
        <v>2100</v>
      </c>
      <c r="G48" s="53">
        <v>4000</v>
      </c>
      <c r="H48" s="53"/>
      <c r="I48" s="53">
        <v>1000</v>
      </c>
      <c r="J48" s="51">
        <v>3275</v>
      </c>
      <c r="K48" s="43"/>
      <c r="L48" s="2"/>
    </row>
    <row r="49" spans="1:12" ht="31.5" customHeight="1" x14ac:dyDescent="0.3">
      <c r="A49" s="32">
        <v>3241</v>
      </c>
      <c r="B49" s="6" t="s">
        <v>43</v>
      </c>
      <c r="C49" s="53">
        <f t="shared" si="4"/>
        <v>5760</v>
      </c>
      <c r="D49" s="53">
        <v>800</v>
      </c>
      <c r="E49" s="53">
        <v>2700</v>
      </c>
      <c r="F49" s="53">
        <v>160</v>
      </c>
      <c r="G49" s="53">
        <v>2100</v>
      </c>
      <c r="H49" s="53"/>
      <c r="I49" s="53"/>
      <c r="J49" s="51"/>
      <c r="K49" s="43"/>
      <c r="L49" s="2"/>
    </row>
    <row r="50" spans="1:12" ht="31.5" customHeight="1" x14ac:dyDescent="0.3">
      <c r="A50" s="32">
        <v>3291</v>
      </c>
      <c r="B50" s="6" t="s">
        <v>61</v>
      </c>
      <c r="C50" s="53">
        <f t="shared" si="4"/>
        <v>0</v>
      </c>
      <c r="D50" s="53"/>
      <c r="E50" s="53"/>
      <c r="F50" s="53"/>
      <c r="G50" s="53"/>
      <c r="H50" s="53"/>
      <c r="I50" s="53"/>
      <c r="J50" s="51"/>
      <c r="K50" s="43"/>
      <c r="L50" s="2"/>
    </row>
    <row r="51" spans="1:12" ht="15.75" customHeight="1" x14ac:dyDescent="0.3">
      <c r="A51" s="32">
        <v>3293</v>
      </c>
      <c r="B51" s="6" t="s">
        <v>59</v>
      </c>
      <c r="C51" s="53">
        <f t="shared" si="4"/>
        <v>9700</v>
      </c>
      <c r="D51" s="53"/>
      <c r="E51" s="53"/>
      <c r="F51" s="53"/>
      <c r="G51" s="53">
        <v>4100</v>
      </c>
      <c r="H51" s="53">
        <v>5100</v>
      </c>
      <c r="I51" s="53">
        <v>500</v>
      </c>
      <c r="J51" s="51"/>
      <c r="K51" s="43"/>
      <c r="L51" s="2"/>
    </row>
    <row r="52" spans="1:12" ht="15.75" customHeight="1" x14ac:dyDescent="0.3">
      <c r="A52" s="42">
        <v>3294</v>
      </c>
      <c r="B52" s="25" t="s">
        <v>64</v>
      </c>
      <c r="C52" s="53">
        <f t="shared" si="4"/>
        <v>1080</v>
      </c>
      <c r="D52" s="53"/>
      <c r="E52" s="53">
        <v>330</v>
      </c>
      <c r="F52" s="53">
        <v>750</v>
      </c>
      <c r="G52" s="53"/>
      <c r="H52" s="53"/>
      <c r="I52" s="53"/>
      <c r="J52" s="51"/>
      <c r="K52" s="43"/>
      <c r="L52" s="2"/>
    </row>
    <row r="53" spans="1:12" ht="15.75" customHeight="1" x14ac:dyDescent="0.3">
      <c r="A53" s="42">
        <v>4241</v>
      </c>
      <c r="B53" s="96" t="s">
        <v>60</v>
      </c>
      <c r="C53" s="53">
        <f t="shared" si="4"/>
        <v>260</v>
      </c>
      <c r="D53" s="53">
        <v>260</v>
      </c>
      <c r="E53" s="53"/>
      <c r="F53" s="53"/>
      <c r="G53" s="53"/>
      <c r="H53" s="53"/>
      <c r="I53" s="53"/>
      <c r="J53" s="51"/>
      <c r="K53" s="43"/>
      <c r="L53" s="2"/>
    </row>
    <row r="54" spans="1:12" ht="16.5" customHeight="1" thickBot="1" x14ac:dyDescent="0.35">
      <c r="A54" s="75"/>
      <c r="B54" s="60" t="s">
        <v>27</v>
      </c>
      <c r="C54" s="76">
        <f>SUM(D54:J54)</f>
        <v>192270</v>
      </c>
      <c r="D54" s="76">
        <f>SUM(D44:D53)</f>
        <v>31959</v>
      </c>
      <c r="E54" s="76">
        <f>SUM(E43:E53)</f>
        <v>57600</v>
      </c>
      <c r="F54" s="76">
        <f>SUM(F42:F53)</f>
        <v>15101</v>
      </c>
      <c r="G54" s="76">
        <f>SUM(G44:G53)</f>
        <v>60710</v>
      </c>
      <c r="H54" s="76">
        <f>SUM(H44:H53)</f>
        <v>5100</v>
      </c>
      <c r="I54" s="76">
        <f>SUM(I44:I53)</f>
        <v>8400</v>
      </c>
      <c r="J54" s="77">
        <f>SUM(J44:J53)</f>
        <v>13400</v>
      </c>
      <c r="K54" s="43"/>
      <c r="L54" s="2"/>
    </row>
    <row r="55" spans="1:12" ht="16.2" thickBot="1" x14ac:dyDescent="0.35">
      <c r="A55" s="128"/>
      <c r="B55" s="128"/>
      <c r="C55" s="128"/>
      <c r="D55" s="128"/>
      <c r="E55" s="128"/>
      <c r="F55" s="128"/>
      <c r="G55" s="128"/>
      <c r="H55" s="128"/>
      <c r="I55" s="128"/>
      <c r="J55" s="8"/>
      <c r="K55" s="43"/>
      <c r="L55" s="2"/>
    </row>
    <row r="56" spans="1:12" ht="62.4" x14ac:dyDescent="0.3">
      <c r="A56" s="44" t="s">
        <v>29</v>
      </c>
      <c r="B56" s="45" t="s">
        <v>75</v>
      </c>
      <c r="C56" s="64" t="s">
        <v>5</v>
      </c>
      <c r="D56" s="64" t="s">
        <v>42</v>
      </c>
      <c r="E56" s="64" t="s">
        <v>44</v>
      </c>
      <c r="F56" s="64" t="s">
        <v>70</v>
      </c>
      <c r="G56" s="64" t="s">
        <v>53</v>
      </c>
      <c r="H56" s="64" t="s">
        <v>41</v>
      </c>
      <c r="I56" s="64" t="s">
        <v>68</v>
      </c>
      <c r="J56" s="65" t="s">
        <v>54</v>
      </c>
      <c r="K56" s="43"/>
      <c r="L56" s="2"/>
    </row>
    <row r="57" spans="1:12" x14ac:dyDescent="0.3">
      <c r="A57" s="32">
        <v>3231</v>
      </c>
      <c r="B57" s="17" t="s">
        <v>17</v>
      </c>
      <c r="C57" s="84">
        <f>SUM(D57:J57)</f>
        <v>125</v>
      </c>
      <c r="D57" s="84">
        <v>125</v>
      </c>
      <c r="E57" s="85"/>
      <c r="F57" s="85"/>
      <c r="G57" s="85"/>
      <c r="H57" s="85"/>
      <c r="I57" s="85"/>
      <c r="J57" s="86"/>
      <c r="K57" s="43"/>
      <c r="L57" s="2"/>
    </row>
    <row r="58" spans="1:12" ht="15.75" customHeight="1" x14ac:dyDescent="0.3">
      <c r="A58" s="32">
        <v>3233</v>
      </c>
      <c r="B58" s="24" t="s">
        <v>56</v>
      </c>
      <c r="C58" s="84">
        <f t="shared" ref="C58:C61" si="5">SUM(D58:J58)</f>
        <v>654</v>
      </c>
      <c r="D58" s="84">
        <v>654</v>
      </c>
      <c r="E58" s="85"/>
      <c r="F58" s="85"/>
      <c r="G58" s="85"/>
      <c r="H58" s="85"/>
      <c r="I58" s="84"/>
      <c r="J58" s="86"/>
      <c r="K58" s="43"/>
      <c r="L58" s="2"/>
    </row>
    <row r="59" spans="1:12" ht="15.6" customHeight="1" x14ac:dyDescent="0.3">
      <c r="A59" s="32">
        <v>3237</v>
      </c>
      <c r="B59" s="17" t="s">
        <v>21</v>
      </c>
      <c r="C59" s="84">
        <f t="shared" si="5"/>
        <v>10903</v>
      </c>
      <c r="D59" s="87">
        <v>10903</v>
      </c>
      <c r="E59" s="88"/>
      <c r="F59" s="89"/>
      <c r="G59" s="89"/>
      <c r="H59" s="90"/>
      <c r="I59" s="91"/>
      <c r="J59" s="92"/>
      <c r="K59" s="43"/>
      <c r="L59" s="2"/>
    </row>
    <row r="60" spans="1:12" ht="15.75" customHeight="1" x14ac:dyDescent="0.3">
      <c r="A60" s="32">
        <v>3239</v>
      </c>
      <c r="B60" s="6" t="s">
        <v>57</v>
      </c>
      <c r="C60" s="84">
        <f t="shared" si="5"/>
        <v>5359</v>
      </c>
      <c r="D60" s="87">
        <v>5359</v>
      </c>
      <c r="E60" s="88"/>
      <c r="F60" s="88"/>
      <c r="G60" s="88"/>
      <c r="H60" s="91"/>
      <c r="I60" s="91"/>
      <c r="J60" s="93"/>
      <c r="K60" s="43"/>
      <c r="L60" s="2"/>
    </row>
    <row r="61" spans="1:12" ht="30.6" customHeight="1" x14ac:dyDescent="0.3">
      <c r="A61" s="32">
        <v>3241</v>
      </c>
      <c r="B61" s="6" t="s">
        <v>43</v>
      </c>
      <c r="C61" s="84">
        <f t="shared" si="5"/>
        <v>0</v>
      </c>
      <c r="D61" s="87"/>
      <c r="E61" s="88"/>
      <c r="F61" s="88"/>
      <c r="G61" s="88"/>
      <c r="H61" s="91"/>
      <c r="I61" s="91"/>
      <c r="J61" s="94"/>
      <c r="K61" s="43"/>
      <c r="L61" s="2"/>
    </row>
    <row r="62" spans="1:12" ht="15.75" customHeight="1" thickBot="1" x14ac:dyDescent="0.35">
      <c r="A62" s="59"/>
      <c r="B62" s="60" t="s">
        <v>27</v>
      </c>
      <c r="C62" s="76">
        <f>SUM(C57:C61)</f>
        <v>17041</v>
      </c>
      <c r="D62" s="76">
        <f>SUM(D57:D61)</f>
        <v>17041</v>
      </c>
      <c r="E62" s="78">
        <f t="shared" ref="E62:J62" si="6">SUM(E59:E61)</f>
        <v>0</v>
      </c>
      <c r="F62" s="76">
        <f t="shared" si="6"/>
        <v>0</v>
      </c>
      <c r="G62" s="78">
        <f t="shared" si="6"/>
        <v>0</v>
      </c>
      <c r="H62" s="76">
        <f t="shared" si="6"/>
        <v>0</v>
      </c>
      <c r="I62" s="76">
        <f t="shared" si="6"/>
        <v>0</v>
      </c>
      <c r="J62" s="79">
        <f t="shared" si="6"/>
        <v>0</v>
      </c>
      <c r="K62" s="43"/>
      <c r="L62" s="2"/>
    </row>
    <row r="63" spans="1:12" ht="15.75" customHeight="1" x14ac:dyDescent="0.3">
      <c r="A63" s="80"/>
      <c r="B63" s="81"/>
      <c r="C63" s="82"/>
      <c r="D63" s="82"/>
      <c r="E63" s="82"/>
      <c r="F63" s="82"/>
      <c r="G63" s="82"/>
      <c r="H63" s="82"/>
      <c r="I63" s="82"/>
      <c r="J63" s="82"/>
      <c r="K63" s="43"/>
      <c r="L63" s="2"/>
    </row>
    <row r="64" spans="1:12" ht="15.75" customHeight="1" x14ac:dyDescent="0.3">
      <c r="A64" s="80"/>
      <c r="B64" s="81"/>
      <c r="C64" s="82"/>
      <c r="D64" s="82"/>
      <c r="E64" s="82"/>
      <c r="F64" s="82"/>
      <c r="G64" s="82"/>
      <c r="H64" s="82"/>
      <c r="I64" s="82"/>
      <c r="J64" s="82"/>
      <c r="K64" s="43"/>
      <c r="L64" s="2"/>
    </row>
    <row r="65" spans="1:12" ht="16.5" customHeight="1" thickBot="1" x14ac:dyDescent="0.35">
      <c r="A65" s="128"/>
      <c r="B65" s="128"/>
      <c r="C65" s="128"/>
      <c r="D65" s="128"/>
      <c r="E65" s="128"/>
      <c r="F65" s="128"/>
      <c r="G65" s="128"/>
      <c r="H65" s="128"/>
      <c r="I65" s="128"/>
      <c r="J65" s="43"/>
      <c r="K65" s="43"/>
      <c r="L65" s="2"/>
    </row>
    <row r="66" spans="1:12" ht="62.4" x14ac:dyDescent="0.3">
      <c r="A66" s="44" t="s">
        <v>73</v>
      </c>
      <c r="B66" s="45" t="s">
        <v>74</v>
      </c>
      <c r="C66" s="64" t="s">
        <v>5</v>
      </c>
      <c r="D66" s="64" t="s">
        <v>42</v>
      </c>
      <c r="E66" s="64" t="s">
        <v>44</v>
      </c>
      <c r="F66" s="64" t="s">
        <v>70</v>
      </c>
      <c r="G66" s="64" t="s">
        <v>53</v>
      </c>
      <c r="H66" s="64" t="s">
        <v>41</v>
      </c>
      <c r="I66" s="64" t="s">
        <v>68</v>
      </c>
      <c r="J66" s="65" t="s">
        <v>54</v>
      </c>
      <c r="K66" s="43"/>
      <c r="L66" s="2"/>
    </row>
    <row r="67" spans="1:12" x14ac:dyDescent="0.3">
      <c r="A67" s="46">
        <v>4123</v>
      </c>
      <c r="B67" s="24" t="s">
        <v>32</v>
      </c>
      <c r="C67" s="112">
        <f t="shared" ref="C67:C71" si="7">SUM(D67:J67)</f>
        <v>1190</v>
      </c>
      <c r="D67" s="113">
        <v>800</v>
      </c>
      <c r="E67" s="113"/>
      <c r="F67" s="113"/>
      <c r="G67" s="113"/>
      <c r="H67" s="112"/>
      <c r="I67" s="112">
        <v>390</v>
      </c>
      <c r="J67" s="114"/>
      <c r="K67" s="43"/>
      <c r="L67" s="2"/>
    </row>
    <row r="68" spans="1:12" ht="18.75" customHeight="1" x14ac:dyDescent="0.3">
      <c r="A68" s="46">
        <v>4124</v>
      </c>
      <c r="B68" s="24" t="s">
        <v>71</v>
      </c>
      <c r="C68" s="112">
        <f t="shared" si="7"/>
        <v>0</v>
      </c>
      <c r="D68" s="113"/>
      <c r="E68" s="113"/>
      <c r="F68" s="113"/>
      <c r="G68" s="113"/>
      <c r="H68" s="112"/>
      <c r="I68" s="112"/>
      <c r="J68" s="114"/>
      <c r="K68" s="43"/>
      <c r="L68" s="2"/>
    </row>
    <row r="69" spans="1:12" ht="18.75" customHeight="1" x14ac:dyDescent="0.3">
      <c r="A69" s="47">
        <v>4221</v>
      </c>
      <c r="B69" s="6" t="s">
        <v>30</v>
      </c>
      <c r="C69" s="112">
        <f t="shared" si="7"/>
        <v>14012</v>
      </c>
      <c r="D69" s="112">
        <v>1497</v>
      </c>
      <c r="E69" s="112"/>
      <c r="F69" s="112"/>
      <c r="G69" s="112"/>
      <c r="H69" s="112"/>
      <c r="I69" s="112">
        <v>366</v>
      </c>
      <c r="J69" s="115">
        <v>12149</v>
      </c>
      <c r="K69" s="43"/>
      <c r="L69" s="2"/>
    </row>
    <row r="70" spans="1:12" ht="38.4" customHeight="1" x14ac:dyDescent="0.3">
      <c r="A70" s="47">
        <v>4227</v>
      </c>
      <c r="B70" s="6" t="s">
        <v>31</v>
      </c>
      <c r="C70" s="112">
        <f t="shared" si="7"/>
        <v>16054</v>
      </c>
      <c r="D70" s="112">
        <v>14703</v>
      </c>
      <c r="E70" s="112"/>
      <c r="F70" s="112"/>
      <c r="G70" s="112"/>
      <c r="H70" s="112"/>
      <c r="I70" s="112">
        <v>500</v>
      </c>
      <c r="J70" s="115">
        <v>851</v>
      </c>
      <c r="K70" s="43"/>
      <c r="L70" s="2"/>
    </row>
    <row r="71" spans="1:12" x14ac:dyDescent="0.3">
      <c r="A71" s="47">
        <v>4222</v>
      </c>
      <c r="B71" s="6" t="s">
        <v>33</v>
      </c>
      <c r="C71" s="112">
        <f t="shared" si="7"/>
        <v>1300</v>
      </c>
      <c r="D71" s="112"/>
      <c r="E71" s="112"/>
      <c r="F71" s="112"/>
      <c r="G71" s="112"/>
      <c r="H71" s="112"/>
      <c r="I71" s="116"/>
      <c r="J71" s="117">
        <v>1300</v>
      </c>
      <c r="K71" s="43"/>
      <c r="L71" s="2"/>
    </row>
    <row r="72" spans="1:12" x14ac:dyDescent="0.3">
      <c r="A72" s="46">
        <v>4241</v>
      </c>
      <c r="B72" s="24" t="s">
        <v>60</v>
      </c>
      <c r="C72" s="112">
        <f>SUM(D72:J72)</f>
        <v>200</v>
      </c>
      <c r="D72" s="113"/>
      <c r="E72" s="113"/>
      <c r="F72" s="113"/>
      <c r="G72" s="113"/>
      <c r="H72" s="112"/>
      <c r="I72" s="112">
        <v>200</v>
      </c>
      <c r="J72" s="114"/>
      <c r="K72" s="43"/>
      <c r="L72" s="2"/>
    </row>
    <row r="73" spans="1:12" ht="16.2" thickBot="1" x14ac:dyDescent="0.35">
      <c r="A73" s="59"/>
      <c r="B73" s="60" t="s">
        <v>27</v>
      </c>
      <c r="C73" s="118">
        <f>SUM(C67:C72)</f>
        <v>32756</v>
      </c>
      <c r="D73" s="118">
        <f>SUM(D67:D71)</f>
        <v>17000</v>
      </c>
      <c r="E73" s="119">
        <f>SUM(E67:E71)</f>
        <v>0</v>
      </c>
      <c r="F73" s="120">
        <f>SUM(F67:F71)</f>
        <v>0</v>
      </c>
      <c r="G73" s="119">
        <f>SUM(G67:G71)</f>
        <v>0</v>
      </c>
      <c r="H73" s="120">
        <f>SUM(H67:H71)</f>
        <v>0</v>
      </c>
      <c r="I73" s="120">
        <f>SUM(I67:I72)</f>
        <v>1456</v>
      </c>
      <c r="J73" s="121">
        <f>SUM(J67:J72)</f>
        <v>14300</v>
      </c>
      <c r="K73" s="43"/>
      <c r="L73" s="2"/>
    </row>
    <row r="74" spans="1:12" ht="16.2" thickBot="1" x14ac:dyDescent="0.35">
      <c r="A74" s="128"/>
      <c r="B74" s="128"/>
      <c r="C74" s="128"/>
      <c r="D74" s="128"/>
      <c r="E74" s="128"/>
      <c r="F74" s="128"/>
      <c r="G74" s="128"/>
      <c r="H74" s="128"/>
      <c r="I74" s="128"/>
      <c r="J74" s="43"/>
      <c r="K74" s="43"/>
      <c r="L74" s="2"/>
    </row>
    <row r="75" spans="1:12" ht="62.4" x14ac:dyDescent="0.3">
      <c r="A75" s="44">
        <v>6</v>
      </c>
      <c r="B75" s="45" t="s">
        <v>76</v>
      </c>
      <c r="C75" s="64" t="s">
        <v>5</v>
      </c>
      <c r="D75" s="64" t="s">
        <v>42</v>
      </c>
      <c r="E75" s="64" t="s">
        <v>44</v>
      </c>
      <c r="F75" s="64" t="s">
        <v>70</v>
      </c>
      <c r="G75" s="64" t="s">
        <v>53</v>
      </c>
      <c r="H75" s="64" t="s">
        <v>41</v>
      </c>
      <c r="I75" s="64" t="s">
        <v>68</v>
      </c>
      <c r="J75" s="64" t="s">
        <v>54</v>
      </c>
      <c r="K75" s="65" t="s">
        <v>77</v>
      </c>
      <c r="L75" s="2"/>
    </row>
    <row r="76" spans="1:12" x14ac:dyDescent="0.3">
      <c r="A76" s="29">
        <v>3111</v>
      </c>
      <c r="B76" s="20" t="s">
        <v>38</v>
      </c>
      <c r="C76" s="84">
        <f>SUM(D76:K76)</f>
        <v>16600</v>
      </c>
      <c r="D76" s="87"/>
      <c r="E76" s="88"/>
      <c r="F76" s="89"/>
      <c r="G76" s="89"/>
      <c r="H76" s="90"/>
      <c r="I76" s="91"/>
      <c r="J76" s="88"/>
      <c r="K76" s="102">
        <v>16600</v>
      </c>
      <c r="L76" s="2"/>
    </row>
    <row r="77" spans="1:12" x14ac:dyDescent="0.3">
      <c r="A77" s="29">
        <v>3121</v>
      </c>
      <c r="B77" s="20" t="s">
        <v>39</v>
      </c>
      <c r="C77" s="84">
        <f>SUM(D77:K77)</f>
        <v>2235</v>
      </c>
      <c r="D77" s="87"/>
      <c r="E77" s="88"/>
      <c r="F77" s="88"/>
      <c r="G77" s="88"/>
      <c r="H77" s="91"/>
      <c r="I77" s="91"/>
      <c r="J77" s="97"/>
      <c r="K77" s="102">
        <v>2235</v>
      </c>
      <c r="L77" s="2"/>
    </row>
    <row r="78" spans="1:12" x14ac:dyDescent="0.3">
      <c r="A78" s="32">
        <v>3132</v>
      </c>
      <c r="B78" s="17" t="s">
        <v>40</v>
      </c>
      <c r="C78" s="84">
        <f>SUM(D78:K78)</f>
        <v>2681</v>
      </c>
      <c r="D78" s="87"/>
      <c r="E78" s="88"/>
      <c r="F78" s="88"/>
      <c r="G78" s="88"/>
      <c r="H78" s="91"/>
      <c r="I78" s="91"/>
      <c r="J78" s="87"/>
      <c r="K78" s="102">
        <v>2681</v>
      </c>
      <c r="L78" s="2"/>
    </row>
    <row r="79" spans="1:12" x14ac:dyDescent="0.3">
      <c r="A79" s="38">
        <v>3211</v>
      </c>
      <c r="B79" s="6" t="s">
        <v>23</v>
      </c>
      <c r="C79" s="84">
        <f>SUM(D79:K79)</f>
        <v>2300</v>
      </c>
      <c r="D79" s="84"/>
      <c r="E79" s="85"/>
      <c r="F79" s="85"/>
      <c r="G79" s="85"/>
      <c r="H79" s="85"/>
      <c r="I79" s="85"/>
      <c r="J79" s="84"/>
      <c r="K79" s="102">
        <v>2300</v>
      </c>
      <c r="L79" s="2"/>
    </row>
    <row r="80" spans="1:12" ht="31.2" x14ac:dyDescent="0.3">
      <c r="A80" s="32">
        <v>3212</v>
      </c>
      <c r="B80" s="17" t="s">
        <v>9</v>
      </c>
      <c r="C80" s="84">
        <f>SUM(D80:K80)</f>
        <v>950</v>
      </c>
      <c r="D80" s="84"/>
      <c r="E80" s="85"/>
      <c r="F80" s="85"/>
      <c r="G80" s="85"/>
      <c r="H80" s="85"/>
      <c r="I80" s="84"/>
      <c r="J80" s="84"/>
      <c r="K80" s="102">
        <v>950</v>
      </c>
      <c r="L80" s="2"/>
    </row>
    <row r="81" spans="1:12" x14ac:dyDescent="0.3">
      <c r="A81" s="47">
        <v>3214</v>
      </c>
      <c r="B81" s="17" t="s">
        <v>79</v>
      </c>
      <c r="C81" s="84">
        <v>300</v>
      </c>
      <c r="D81" s="84"/>
      <c r="E81" s="85"/>
      <c r="F81" s="85"/>
      <c r="G81" s="85"/>
      <c r="H81" s="85"/>
      <c r="I81" s="122"/>
      <c r="J81" s="84"/>
      <c r="K81" s="102">
        <v>300</v>
      </c>
      <c r="L81" s="2"/>
    </row>
    <row r="82" spans="1:12" ht="31.2" x14ac:dyDescent="0.3">
      <c r="A82" s="47">
        <v>3221</v>
      </c>
      <c r="B82" s="17" t="s">
        <v>80</v>
      </c>
      <c r="C82" s="84">
        <v>1035</v>
      </c>
      <c r="D82" s="84"/>
      <c r="E82" s="85"/>
      <c r="F82" s="85"/>
      <c r="G82" s="85"/>
      <c r="H82" s="85"/>
      <c r="I82" s="122"/>
      <c r="J82" s="84"/>
      <c r="K82" s="102">
        <v>1035</v>
      </c>
      <c r="L82" s="2"/>
    </row>
    <row r="83" spans="1:12" x14ac:dyDescent="0.3">
      <c r="A83" s="47">
        <v>3235</v>
      </c>
      <c r="B83" s="17" t="s">
        <v>62</v>
      </c>
      <c r="C83" s="84">
        <v>425</v>
      </c>
      <c r="D83" s="84"/>
      <c r="E83" s="85"/>
      <c r="F83" s="85"/>
      <c r="G83" s="85"/>
      <c r="H83" s="85"/>
      <c r="I83" s="122"/>
      <c r="J83" s="84"/>
      <c r="K83" s="102">
        <v>425</v>
      </c>
      <c r="L83" s="2"/>
    </row>
    <row r="84" spans="1:12" x14ac:dyDescent="0.3">
      <c r="A84" s="47">
        <v>3237</v>
      </c>
      <c r="B84" s="17" t="s">
        <v>81</v>
      </c>
      <c r="C84" s="84">
        <v>2674</v>
      </c>
      <c r="D84" s="84"/>
      <c r="E84" s="85"/>
      <c r="F84" s="85"/>
      <c r="G84" s="85"/>
      <c r="H84" s="85"/>
      <c r="I84" s="122"/>
      <c r="J84" s="84"/>
      <c r="K84" s="102">
        <v>2674</v>
      </c>
      <c r="L84" s="2"/>
    </row>
    <row r="85" spans="1:12" x14ac:dyDescent="0.3">
      <c r="A85" s="47">
        <v>3239</v>
      </c>
      <c r="B85" s="17" t="s">
        <v>57</v>
      </c>
      <c r="C85" s="84">
        <f>SUM(D85:K85)</f>
        <v>0</v>
      </c>
      <c r="D85" s="84"/>
      <c r="E85" s="85"/>
      <c r="F85" s="85"/>
      <c r="G85" s="85"/>
      <c r="H85" s="85"/>
      <c r="I85" s="122"/>
      <c r="J85" s="84"/>
      <c r="K85" s="102"/>
      <c r="L85" s="2"/>
    </row>
    <row r="86" spans="1:12" x14ac:dyDescent="0.3">
      <c r="A86" s="47">
        <v>4221</v>
      </c>
      <c r="B86" s="6" t="s">
        <v>30</v>
      </c>
      <c r="C86" s="84">
        <f>SUM(D86:K86)</f>
        <v>800</v>
      </c>
      <c r="D86" s="84"/>
      <c r="E86" s="85"/>
      <c r="F86" s="84"/>
      <c r="G86" s="85"/>
      <c r="H86" s="85"/>
      <c r="I86" s="95"/>
      <c r="J86" s="84"/>
      <c r="K86" s="102">
        <v>800</v>
      </c>
      <c r="L86" s="2"/>
    </row>
    <row r="87" spans="1:12" ht="16.2" thickBot="1" x14ac:dyDescent="0.35">
      <c r="A87" s="59"/>
      <c r="B87" s="60" t="s">
        <v>27</v>
      </c>
      <c r="C87" s="76">
        <f>SUM(C76:C86)</f>
        <v>30000</v>
      </c>
      <c r="D87" s="76">
        <f t="shared" ref="D87:I87" si="8">SUM(D76:D86)</f>
        <v>0</v>
      </c>
      <c r="E87" s="78">
        <f t="shared" si="8"/>
        <v>0</v>
      </c>
      <c r="F87" s="76">
        <f t="shared" si="8"/>
        <v>0</v>
      </c>
      <c r="G87" s="78">
        <f t="shared" si="8"/>
        <v>0</v>
      </c>
      <c r="H87" s="76">
        <f t="shared" si="8"/>
        <v>0</v>
      </c>
      <c r="I87" s="76">
        <f t="shared" si="8"/>
        <v>0</v>
      </c>
      <c r="J87" s="79">
        <f>SUM(J76:J86)</f>
        <v>0</v>
      </c>
      <c r="K87" s="79">
        <f>SUM(K76:K86)</f>
        <v>30000</v>
      </c>
      <c r="L87" s="2"/>
    </row>
    <row r="88" spans="1:12" x14ac:dyDescent="0.3">
      <c r="A88" s="141"/>
      <c r="B88" s="141"/>
      <c r="C88" s="141"/>
      <c r="D88" s="141"/>
      <c r="E88" s="9"/>
      <c r="F88" s="9"/>
      <c r="G88" s="9"/>
      <c r="H88" s="9"/>
      <c r="I88" s="9"/>
      <c r="J88" s="8"/>
      <c r="K88" s="100"/>
    </row>
    <row r="89" spans="1:12" ht="16.2" thickBot="1" x14ac:dyDescent="0.35">
      <c r="A89" s="127"/>
      <c r="B89" s="127"/>
      <c r="C89" s="127"/>
      <c r="D89" s="127"/>
      <c r="E89" s="127"/>
      <c r="F89" s="127"/>
      <c r="G89" s="127"/>
      <c r="H89" s="127"/>
      <c r="I89" s="127"/>
      <c r="J89" s="10"/>
      <c r="K89" s="101"/>
    </row>
    <row r="90" spans="1:12" ht="18.600000000000001" thickTop="1" thickBot="1" x14ac:dyDescent="0.35">
      <c r="A90" s="61" t="s">
        <v>34</v>
      </c>
      <c r="B90" s="62" t="s">
        <v>45</v>
      </c>
      <c r="C90" s="63">
        <f>SUM(C10,C38,C54,C73,C87,C62)</f>
        <v>936108</v>
      </c>
      <c r="D90" s="63">
        <f>SUM(D10,D38,D54,D73,D62)</f>
        <v>685431</v>
      </c>
      <c r="E90" s="63">
        <f t="shared" ref="E90:J90" si="9">SUM(E10,E38,E54,E73)</f>
        <v>57700</v>
      </c>
      <c r="F90" s="63">
        <f t="shared" si="9"/>
        <v>15101</v>
      </c>
      <c r="G90" s="63">
        <f t="shared" si="9"/>
        <v>80000</v>
      </c>
      <c r="H90" s="63">
        <f t="shared" si="9"/>
        <v>8000</v>
      </c>
      <c r="I90" s="63">
        <f t="shared" si="9"/>
        <v>18776</v>
      </c>
      <c r="J90" s="63">
        <f t="shared" si="9"/>
        <v>41100</v>
      </c>
      <c r="K90" s="98">
        <f>SUM(K10,K38,K54,K73,K87)</f>
        <v>30000</v>
      </c>
      <c r="L90" s="2"/>
    </row>
    <row r="91" spans="1:12" ht="18.600000000000001" thickTop="1" thickBot="1" x14ac:dyDescent="0.35">
      <c r="A91" s="61" t="s">
        <v>46</v>
      </c>
      <c r="B91" s="62" t="s">
        <v>48</v>
      </c>
      <c r="C91" s="63">
        <f>SUM(D91:K91)</f>
        <v>936108</v>
      </c>
      <c r="D91" s="63">
        <v>685431</v>
      </c>
      <c r="E91" s="63">
        <v>57700</v>
      </c>
      <c r="F91" s="63">
        <v>15101</v>
      </c>
      <c r="G91" s="63">
        <v>80000</v>
      </c>
      <c r="H91" s="63">
        <v>8000</v>
      </c>
      <c r="I91" s="63">
        <v>18776</v>
      </c>
      <c r="J91" s="63">
        <v>41100</v>
      </c>
      <c r="K91" s="98">
        <v>30000</v>
      </c>
      <c r="L91" s="2"/>
    </row>
    <row r="92" spans="1:12" ht="16.2" thickTop="1" x14ac:dyDescent="0.3">
      <c r="A92" s="7"/>
      <c r="B92" s="8"/>
      <c r="C92" s="9"/>
      <c r="D92" s="9"/>
      <c r="E92" s="9"/>
      <c r="F92" s="9"/>
      <c r="G92" s="9"/>
      <c r="H92" s="9"/>
      <c r="I92" s="9"/>
      <c r="J92" s="8"/>
      <c r="K92" s="105"/>
      <c r="L92" s="2"/>
    </row>
    <row r="93" spans="1:12" x14ac:dyDescent="0.3">
      <c r="A93" s="7"/>
      <c r="B93" s="8" t="s">
        <v>49</v>
      </c>
      <c r="C93" s="9"/>
      <c r="D93" s="9"/>
      <c r="E93" s="125" t="s">
        <v>51</v>
      </c>
      <c r="F93" s="126"/>
      <c r="G93" s="9"/>
      <c r="H93" s="9"/>
      <c r="I93" s="9"/>
      <c r="J93" s="8"/>
      <c r="K93" s="43"/>
      <c r="L93" s="2"/>
    </row>
    <row r="94" spans="1:12" x14ac:dyDescent="0.3">
      <c r="A94" s="7"/>
      <c r="B94" s="8" t="s">
        <v>50</v>
      </c>
      <c r="C94" s="9"/>
      <c r="D94" s="9"/>
      <c r="E94" s="125" t="s">
        <v>52</v>
      </c>
      <c r="F94" s="126"/>
      <c r="G94" s="9"/>
      <c r="H94" s="9"/>
      <c r="I94" s="9"/>
      <c r="J94" s="8"/>
      <c r="K94" s="43"/>
      <c r="L94" s="2"/>
    </row>
    <row r="95" spans="1:12" x14ac:dyDescent="0.3">
      <c r="A95" s="7"/>
      <c r="B95" s="8"/>
      <c r="C95" s="9"/>
      <c r="D95" s="9"/>
      <c r="E95" s="9"/>
      <c r="F95" s="9"/>
      <c r="G95" s="9"/>
      <c r="H95" s="9"/>
      <c r="I95" s="9"/>
      <c r="J95" s="8"/>
      <c r="K95" s="43"/>
      <c r="L95" s="2"/>
    </row>
    <row r="96" spans="1:12" x14ac:dyDescent="0.3">
      <c r="A96" s="7"/>
      <c r="B96" s="43"/>
      <c r="C96" s="43"/>
      <c r="D96" s="43"/>
      <c r="E96" s="43"/>
      <c r="F96" s="43"/>
      <c r="G96" s="9"/>
      <c r="H96" s="9"/>
      <c r="I96" s="9"/>
      <c r="J96" s="8"/>
      <c r="K96" s="43"/>
      <c r="L96" s="2"/>
    </row>
    <row r="97" spans="1:12" x14ac:dyDescent="0.3">
      <c r="A97" s="7"/>
      <c r="B97" s="8"/>
      <c r="C97" s="9"/>
      <c r="D97" s="9"/>
      <c r="E97" s="9"/>
      <c r="F97" s="9"/>
      <c r="G97" s="9"/>
      <c r="H97" s="9"/>
      <c r="I97" s="9"/>
      <c r="J97" s="8"/>
      <c r="K97" s="43"/>
      <c r="L97" s="2"/>
    </row>
    <row r="98" spans="1:12" x14ac:dyDescent="0.3">
      <c r="A98" s="7"/>
      <c r="B98" s="8"/>
      <c r="C98" s="9"/>
      <c r="D98" s="9"/>
      <c r="E98" s="9"/>
      <c r="F98" s="9"/>
      <c r="G98" s="9"/>
      <c r="H98" s="9"/>
      <c r="I98" s="9"/>
      <c r="J98" s="8"/>
      <c r="K98" s="43"/>
      <c r="L98" s="2"/>
    </row>
    <row r="99" spans="1:12" x14ac:dyDescent="0.3">
      <c r="A99" s="7"/>
      <c r="B99" s="8"/>
      <c r="C99" s="9"/>
      <c r="D99" s="9"/>
      <c r="E99" s="9"/>
      <c r="F99" s="9"/>
      <c r="G99" s="9"/>
      <c r="H99" s="9"/>
      <c r="I99" s="9"/>
      <c r="J99" s="8"/>
      <c r="K99" s="43"/>
      <c r="L99" s="2"/>
    </row>
    <row r="100" spans="1:12" x14ac:dyDescent="0.3">
      <c r="A100" s="7"/>
      <c r="B100" s="8"/>
      <c r="C100" s="9"/>
      <c r="D100" s="9"/>
      <c r="E100" s="9"/>
      <c r="F100" s="9"/>
      <c r="G100" s="9"/>
      <c r="H100" s="9"/>
      <c r="I100" s="9"/>
      <c r="J100" s="8"/>
      <c r="K100" s="43"/>
      <c r="L100" s="2"/>
    </row>
    <row r="101" spans="1:12" x14ac:dyDescent="0.3">
      <c r="A101" s="7"/>
      <c r="B101" s="8"/>
      <c r="C101" s="9"/>
      <c r="D101" s="9"/>
      <c r="E101" s="9"/>
      <c r="F101" s="9"/>
      <c r="G101" s="9"/>
      <c r="H101" s="9"/>
      <c r="I101" s="9"/>
      <c r="J101" s="8"/>
      <c r="K101" s="43"/>
      <c r="L101" s="2"/>
    </row>
    <row r="102" spans="1:12" x14ac:dyDescent="0.3">
      <c r="A102" s="7"/>
      <c r="B102" s="8"/>
      <c r="C102" s="9"/>
      <c r="D102" s="9"/>
      <c r="E102" s="9"/>
      <c r="F102" s="9"/>
      <c r="G102" s="9"/>
      <c r="H102" s="9"/>
      <c r="I102" s="9"/>
      <c r="J102" s="43"/>
      <c r="K102" s="43"/>
      <c r="L102" s="2"/>
    </row>
    <row r="103" spans="1:12" x14ac:dyDescent="0.3">
      <c r="A103" s="7"/>
      <c r="B103" s="8"/>
      <c r="C103" s="9"/>
      <c r="D103" s="9"/>
      <c r="E103" s="9"/>
      <c r="F103" s="9"/>
      <c r="G103" s="9"/>
      <c r="H103" s="9"/>
      <c r="I103" s="9"/>
      <c r="J103" s="43"/>
      <c r="K103" s="43"/>
      <c r="L103" s="2"/>
    </row>
    <row r="104" spans="1:12" x14ac:dyDescent="0.3">
      <c r="A104" s="7"/>
      <c r="B104" s="8"/>
      <c r="C104" s="9"/>
      <c r="D104" s="9"/>
      <c r="E104" s="9"/>
      <c r="F104" s="9"/>
      <c r="G104" s="9"/>
      <c r="H104" s="9"/>
      <c r="I104" s="9"/>
      <c r="J104" s="43"/>
      <c r="K104" s="43"/>
      <c r="L104" s="2"/>
    </row>
    <row r="105" spans="1:12" x14ac:dyDescent="0.3">
      <c r="A105" s="7"/>
      <c r="B105" s="8"/>
      <c r="C105" s="9"/>
      <c r="D105" s="9"/>
      <c r="E105" s="9"/>
      <c r="F105" s="9"/>
      <c r="G105" s="9"/>
      <c r="H105" s="9"/>
      <c r="I105" s="9"/>
      <c r="J105" s="99"/>
      <c r="K105" s="43"/>
      <c r="L105" s="2"/>
    </row>
    <row r="106" spans="1:12" x14ac:dyDescent="0.3">
      <c r="J106" s="103"/>
      <c r="K106" s="43"/>
      <c r="L106" s="2"/>
    </row>
    <row r="107" spans="1:12" x14ac:dyDescent="0.3">
      <c r="K107" s="104"/>
    </row>
  </sheetData>
  <mergeCells count="13">
    <mergeCell ref="E93:F93"/>
    <mergeCell ref="E94:F94"/>
    <mergeCell ref="A89:I89"/>
    <mergeCell ref="A12:H12"/>
    <mergeCell ref="A1:I1"/>
    <mergeCell ref="A2:I2"/>
    <mergeCell ref="A3:I3"/>
    <mergeCell ref="D4:I4"/>
    <mergeCell ref="A5:I5"/>
    <mergeCell ref="A55:I55"/>
    <mergeCell ref="A65:I65"/>
    <mergeCell ref="A74:I74"/>
    <mergeCell ref="A88:D88"/>
  </mergeCells>
  <pageMargins left="0.23622047244094491" right="0.23622047244094491" top="0.55118110236220474" bottom="0.55118110236220474" header="0.31496062992125984" footer="0.31496062992125984"/>
  <pageSetup paperSize="9" scale="85" fitToHeight="0" orientation="landscape" verticalDpi="598" r:id="rId1"/>
  <rowBreaks count="3" manualBreakCount="3">
    <brk id="39" max="10" man="1"/>
    <brk id="62" max="10" man="1"/>
    <brk id="89" max="1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Butorac Kušić Lidija</cp:lastModifiedBy>
  <cp:lastPrinted>2025-03-27T15:27:48Z</cp:lastPrinted>
  <dcterms:created xsi:type="dcterms:W3CDTF">2019-03-07T09:45:52Z</dcterms:created>
  <dcterms:modified xsi:type="dcterms:W3CDTF">2025-03-27T15:27:55Z</dcterms:modified>
</cp:coreProperties>
</file>