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balans\2023\3. rebalans\"/>
    </mc:Choice>
  </mc:AlternateContent>
  <bookViews>
    <workbookView xWindow="0" yWindow="0" windowWidth="28800" windowHeight="12435" activeTab="4"/>
  </bookViews>
  <sheets>
    <sheet name="Sažetak" sheetId="5" r:id="rId1"/>
    <sheet name="Račun P i R ekonom. klas" sheetId="4" r:id="rId2"/>
    <sheet name="P I R po izvorima " sheetId="3" r:id="rId3"/>
    <sheet name="R prema funkc. klasif" sheetId="2" r:id="rId4"/>
    <sheet name="Posebni dio" sheetId="1" r:id="rId5"/>
  </sheets>
  <definedNames>
    <definedName name="_xlnm.Print_Titles" localSheetId="4">'Posebni dio'!$6:$6</definedName>
  </definedNames>
  <calcPr calcId="152511"/>
</workbook>
</file>

<file path=xl/calcChain.xml><?xml version="1.0" encoding="utf-8"?>
<calcChain xmlns="http://schemas.openxmlformats.org/spreadsheetml/2006/main">
  <c r="I37" i="5" l="1"/>
  <c r="H21" i="5"/>
  <c r="I21" i="5"/>
  <c r="H20" i="5"/>
  <c r="I20" i="5"/>
  <c r="H17" i="5"/>
  <c r="G17" i="5"/>
  <c r="F19" i="5"/>
  <c r="F16" i="5"/>
  <c r="F22" i="5"/>
  <c r="G37" i="5"/>
  <c r="I29" i="5"/>
  <c r="H29" i="5"/>
  <c r="G29" i="5"/>
  <c r="F29" i="5"/>
  <c r="H19" i="5"/>
  <c r="I19" i="5"/>
  <c r="G18" i="5"/>
  <c r="G21" i="5"/>
  <c r="G20" i="5"/>
  <c r="G19" i="5"/>
  <c r="I17" i="5"/>
  <c r="H16" i="5"/>
  <c r="I16" i="5"/>
  <c r="H22" i="5"/>
  <c r="I22" i="5"/>
  <c r="G16" i="5"/>
  <c r="G22" i="5"/>
</calcChain>
</file>

<file path=xl/sharedStrings.xml><?xml version="1.0" encoding="utf-8"?>
<sst xmlns="http://schemas.openxmlformats.org/spreadsheetml/2006/main" count="398" uniqueCount="124">
  <si>
    <t>Šifra</t>
  </si>
  <si>
    <t>Naziv</t>
  </si>
  <si>
    <t>ODJEL GRADSKE UPRAVE ZA KULTURU</t>
  </si>
  <si>
    <t>ART KINO - JAVNA USTANOVA U KULTURI</t>
  </si>
  <si>
    <t>1232</t>
  </si>
  <si>
    <t>REDOVNA DJELATNOST USTANOVE</t>
  </si>
  <si>
    <t>A123201</t>
  </si>
  <si>
    <t>STRUČNO, ADMINISTRATIVNO I TEHNIČKO OSOBLJE</t>
  </si>
  <si>
    <t>OPĆI PRIHODI I PRIMICI</t>
  </si>
  <si>
    <t>3</t>
  </si>
  <si>
    <t>Rashodi poslovanja</t>
  </si>
  <si>
    <t>31</t>
  </si>
  <si>
    <t>Rashodi za zaposlene</t>
  </si>
  <si>
    <t>A123202</t>
  </si>
  <si>
    <t>32</t>
  </si>
  <si>
    <t>Materijalni rashodi</t>
  </si>
  <si>
    <t>34</t>
  </si>
  <si>
    <t>Financijski rashodi</t>
  </si>
  <si>
    <t>PRIHODI ZA POSEBNE NAMJENE - PRORAČUNSKI KORISNICI</t>
  </si>
  <si>
    <t>A123203</t>
  </si>
  <si>
    <t>PROGRAMSKE AKTIVNOSTI USTANOVE</t>
  </si>
  <si>
    <t>VLASTITI PRIHODI - PRORAČUNSKI KORISNICI</t>
  </si>
  <si>
    <t>POMOĆI - PRORAČUNSKI KORISNICI</t>
  </si>
  <si>
    <t>K123204</t>
  </si>
  <si>
    <t>NABAVA OPREME</t>
  </si>
  <si>
    <t>4</t>
  </si>
  <si>
    <t>Rashodi za nabavu nefinancijske imovine</t>
  </si>
  <si>
    <t>42</t>
  </si>
  <si>
    <t>Rashodi za nabavu proizvedene dugotrajne imovine</t>
  </si>
  <si>
    <t>VIŠAK - PRIHODI ZA POSEBNE NAMJENE</t>
  </si>
  <si>
    <t>UPRAVNI ODJEL ZA ODGOJ I OBRAZOVANJE, KULTURU, SPORT I MLADE</t>
  </si>
  <si>
    <t>DONACIJE - PRORAČUNSKI KORISNICI</t>
  </si>
  <si>
    <t>41</t>
  </si>
  <si>
    <t>Rashodi za nabavu neproizvedene dugotrajne imovine</t>
  </si>
  <si>
    <t>VIŠAK - VLASTITI PRIHODI</t>
  </si>
  <si>
    <t>VIŠAK - DONACIJE</t>
  </si>
  <si>
    <t>Plan 2023</t>
  </si>
  <si>
    <t>Razlika</t>
  </si>
  <si>
    <t>Indeks</t>
  </si>
  <si>
    <t>Razdjel 6</t>
  </si>
  <si>
    <t>Glava 6-7</t>
  </si>
  <si>
    <t>Izvor: 11</t>
  </si>
  <si>
    <t>Izvor: 44</t>
  </si>
  <si>
    <t>Izvor: 31</t>
  </si>
  <si>
    <t>Izvor: 57</t>
  </si>
  <si>
    <t>Izvor: 94</t>
  </si>
  <si>
    <t>Razdjel 106</t>
  </si>
  <si>
    <t>Glava: 106-11</t>
  </si>
  <si>
    <t>Izvor: 62</t>
  </si>
  <si>
    <t>Izvor: 93</t>
  </si>
  <si>
    <t>Izvor: 96</t>
  </si>
  <si>
    <t>SVEUKUPNO</t>
  </si>
  <si>
    <t>Treće izmjene i dopune financijskog plana Art-kina za 2023. godinu</t>
  </si>
  <si>
    <t>POSEBNI DIO</t>
  </si>
  <si>
    <t>Službe kulture</t>
  </si>
  <si>
    <t>082</t>
  </si>
  <si>
    <t>REKREACIJA, KULTURA, RELIGIJA</t>
  </si>
  <si>
    <t>08</t>
  </si>
  <si>
    <t>I.  OPĆI DIO</t>
  </si>
  <si>
    <t>A. RAČUN PRIHODA I RASHODA</t>
  </si>
  <si>
    <t>RASHODI PREMA FUNKCIJSKOJ KLASIFIKACIJI</t>
  </si>
  <si>
    <t>96</t>
  </si>
  <si>
    <t>94</t>
  </si>
  <si>
    <t>93</t>
  </si>
  <si>
    <t>PRENESENA SREDSTVA IZ PRETHODNE GODINE</t>
  </si>
  <si>
    <t>9</t>
  </si>
  <si>
    <t>62</t>
  </si>
  <si>
    <t>DONACIJE</t>
  </si>
  <si>
    <t>6</t>
  </si>
  <si>
    <t>57</t>
  </si>
  <si>
    <t>POMOĆI</t>
  </si>
  <si>
    <t>5</t>
  </si>
  <si>
    <t>44</t>
  </si>
  <si>
    <t>PRIHODI ZA POSEBNE NAMJENE</t>
  </si>
  <si>
    <t>VLASTITI PRIHODI</t>
  </si>
  <si>
    <t>11</t>
  </si>
  <si>
    <t>1</t>
  </si>
  <si>
    <t>RASHODI POSLOVANJA PREMA IZVORIMA FINANCIRANJA</t>
  </si>
  <si>
    <t>PRIHODI UKUPNO</t>
  </si>
  <si>
    <t>RASHODI UKUPNO</t>
  </si>
  <si>
    <t>PRIHODI POSLOVANJA PREMA IZVORIMA FINANCIRANJA</t>
  </si>
  <si>
    <t>Novi plan 2023.</t>
  </si>
  <si>
    <t>Prihodi poslovanja</t>
  </si>
  <si>
    <t>63</t>
  </si>
  <si>
    <t>Pomoći iz inozemstva i od subjekata unutar općeg proračuna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</si>
  <si>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</si>
  <si>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</si>
  <si>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</si>
  <si>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 te povrati po protestiranim jamstvima</t>
  </si>
  <si>
    <t>67</t>
  </si>
  <si>
    <t>Prihodi iz nadležnog proračuna i od HZZO-a temeljem ugovornih obveza</t>
  </si>
  <si>
    <t>Vlastiti izvori</t>
  </si>
  <si>
    <t>92</t>
  </si>
  <si>
    <t>Rezultat poslovanja</t>
  </si>
  <si>
    <t>VIŠAK PRETHODNIH GODINA</t>
  </si>
  <si>
    <t>PRIHODI POSLOVANJA PREMA EKONOMSKOJ KLASIFIKACIJI</t>
  </si>
  <si>
    <t>RASHODI POSLOVANJA PREMA EKONOMSKOJ KLASIFIKACIJI</t>
  </si>
  <si>
    <t xml:space="preserve">ART-KINO </t>
  </si>
  <si>
    <t>Krešimirova 2, Rijeka</t>
  </si>
  <si>
    <t>OIB: 12254758142</t>
  </si>
  <si>
    <t>ŠIFRA DJEL.NKD: 9001</t>
  </si>
  <si>
    <t>I Opći dio</t>
  </si>
  <si>
    <t>A) SAŽETAK RAČUNA PRIHODA I RASHODA</t>
  </si>
  <si>
    <t>Plan 2023.</t>
  </si>
  <si>
    <t>PRIHODI POSLOVANJA</t>
  </si>
  <si>
    <t>PRIHODI OD PRODAJE NEFINANCIJSKE IMOVINE</t>
  </si>
  <si>
    <t>RASHODI  POSLOVANJA</t>
  </si>
  <si>
    <t>RASHODI ZA NEFINANCIJSKU IMOVINU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</si>
  <si>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</si>
  <si>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</si>
  <si>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</si>
  <si>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</si>
  <si>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</si>
  <si>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</si>
  <si>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VIŠAK/MANJAK IZ PRETHODNE/IH GODINE KOJI ĆE SE RASPOREDITI/ POKRITI</t>
  </si>
  <si>
    <t>VIŠAK / MANJAK + NETO FINANCIRANJE</t>
  </si>
  <si>
    <t>-</t>
  </si>
  <si>
    <t>Za računovodstvo:</t>
  </si>
  <si>
    <t>Ravnateljica</t>
  </si>
  <si>
    <t>Lidija Butorac Kušić</t>
  </si>
  <si>
    <t>Slobodanka Mišković</t>
  </si>
  <si>
    <t>Ur.br.: 2170-1-35-01-23-5</t>
  </si>
  <si>
    <t>Klasa: 007-01/23-05/15</t>
  </si>
  <si>
    <t>Rijeka,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</si>
</sst>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.00#####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8"/>
      <name val="Franklin Gothic Book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DDEBF7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2" borderId="0"/>
    <xf numFmtId="0" fontId="8" fillId="2" borderId="0"/>
    <xf numFmtId="0" fontId="1" fillId="2" borderId="0"/>
    <xf numFmtId="0" fontId="15" fillId="2" borderId="0"/>
    <xf numFmtId="0" fontId="12" fillId="2" borderId="0"/>
  </cellStyleXfs>
  <cellXfs count="172">
    <xf numFmtId="0" fontId="0" fillId="0" borderId="0" xfId="0"/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2" xfId="0" applyNumberFormat="1" applyFont="1" applyFill="1" applyBorder="1" applyAlignment="1">
      <alignment horizontal="right"/>
    </xf>
    <xf numFmtId="0" fontId="6" fillId="3" borderId="2" xfId="0" applyFont="1" applyFill="1" applyBorder="1"/>
    <xf numFmtId="164" fontId="6" fillId="3" borderId="2" xfId="0" applyNumberFormat="1" applyFont="1" applyFill="1" applyBorder="1" applyAlignment="1">
      <alignment horizontal="right"/>
    </xf>
    <xf numFmtId="0" fontId="5" fillId="0" borderId="2" xfId="0" applyFont="1" applyFill="1" applyBorder="1"/>
    <xf numFmtId="164" fontId="5" fillId="0" borderId="2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164" fontId="0" fillId="0" borderId="2" xfId="0" applyNumberForma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3" fillId="2" borderId="0" xfId="1"/>
    <xf numFmtId="0" fontId="2" fillId="0" borderId="1" xfId="1" applyFont="1" applyFill="1" applyBorder="1"/>
    <xf numFmtId="0" fontId="2" fillId="0" borderId="2" xfId="1" applyFont="1" applyFill="1" applyBorder="1" applyAlignment="1">
      <alignment horizontal="center"/>
    </xf>
    <xf numFmtId="0" fontId="3" fillId="0" borderId="2" xfId="1" applyFill="1" applyBorder="1"/>
    <xf numFmtId="164" fontId="3" fillId="0" borderId="2" xfId="1" applyNumberFormat="1" applyFill="1" applyBorder="1" applyAlignment="1">
      <alignment horizontal="right"/>
    </xf>
    <xf numFmtId="0" fontId="6" fillId="2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1" applyFont="1" applyFill="1" applyBorder="1"/>
    <xf numFmtId="0" fontId="4" fillId="0" borderId="2" xfId="0" applyFont="1" applyFill="1" applyBorder="1"/>
    <xf numFmtId="0" fontId="6" fillId="2" borderId="0" xfId="1" applyFont="1"/>
    <xf numFmtId="164" fontId="6" fillId="0" borderId="2" xfId="1" applyNumberFormat="1" applyFont="1" applyFill="1" applyBorder="1" applyAlignment="1">
      <alignment horizontal="right"/>
    </xf>
    <xf numFmtId="0" fontId="2" fillId="4" borderId="2" xfId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6" fillId="2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6" borderId="2" xfId="1" applyFont="1" applyFill="1" applyBorder="1" applyAlignment="1">
      <alignment horizontal="center"/>
    </xf>
    <xf numFmtId="0" fontId="4" fillId="0" borderId="1" xfId="1" applyFont="1" applyFill="1" applyBorder="1"/>
    <xf numFmtId="0" fontId="9" fillId="2" borderId="0" xfId="2" applyFont="1"/>
    <xf numFmtId="0" fontId="7" fillId="2" borderId="0" xfId="2" applyFont="1"/>
    <xf numFmtId="0" fontId="8" fillId="2" borderId="0" xfId="2"/>
    <xf numFmtId="4" fontId="8" fillId="2" borderId="0" xfId="2" applyNumberFormat="1"/>
    <xf numFmtId="0" fontId="1" fillId="2" borderId="0" xfId="3"/>
    <xf numFmtId="0" fontId="11" fillId="2" borderId="0" xfId="2" applyFont="1" applyFill="1"/>
    <xf numFmtId="0" fontId="8" fillId="2" borderId="0" xfId="2" applyFill="1"/>
    <xf numFmtId="4" fontId="12" fillId="2" borderId="0" xfId="2" applyNumberFormat="1" applyFont="1" applyAlignment="1">
      <alignment horizontal="left"/>
    </xf>
    <xf numFmtId="4" fontId="12" fillId="2" borderId="0" xfId="2" applyNumberFormat="1" applyFont="1"/>
    <xf numFmtId="0" fontId="13" fillId="2" borderId="0" xfId="2" applyFont="1"/>
    <xf numFmtId="0" fontId="14" fillId="2" borderId="0" xfId="2" applyFont="1"/>
    <xf numFmtId="0" fontId="12" fillId="2" borderId="0" xfId="2" applyFont="1"/>
    <xf numFmtId="0" fontId="16" fillId="2" borderId="0" xfId="4" applyFont="1" applyAlignment="1">
      <alignment horizontal="center" vertical="center" wrapText="1"/>
    </xf>
    <xf numFmtId="4" fontId="16" fillId="2" borderId="0" xfId="4" applyNumberFormat="1" applyFont="1" applyAlignment="1">
      <alignment horizontal="center" vertical="center" wrapText="1"/>
    </xf>
    <xf numFmtId="0" fontId="17" fillId="2" borderId="0" xfId="4" applyFont="1" applyAlignment="1">
      <alignment horizontal="center" vertical="center" wrapText="1"/>
    </xf>
    <xf numFmtId="0" fontId="18" fillId="2" borderId="0" xfId="4" applyFont="1" applyAlignment="1">
      <alignment horizontal="left" wrapText="1"/>
    </xf>
    <xf numFmtId="0" fontId="19" fillId="2" borderId="0" xfId="4" applyFont="1" applyAlignment="1">
      <alignment wrapText="1"/>
    </xf>
    <xf numFmtId="4" fontId="19" fillId="2" borderId="0" xfId="4" applyNumberFormat="1" applyFont="1" applyAlignment="1">
      <alignment wrapText="1"/>
    </xf>
    <xf numFmtId="0" fontId="20" fillId="2" borderId="0" xfId="4" applyFont="1"/>
    <xf numFmtId="4" fontId="20" fillId="2" borderId="0" xfId="4" applyNumberFormat="1" applyFont="1"/>
    <xf numFmtId="0" fontId="21" fillId="2" borderId="0" xfId="4" applyFont="1"/>
    <xf numFmtId="0" fontId="20" fillId="2" borderId="2" xfId="4" applyFont="1" applyBorder="1" applyAlignment="1">
      <alignment horizontal="center" vertical="center" wrapText="1"/>
    </xf>
    <xf numFmtId="4" fontId="20" fillId="2" borderId="2" xfId="4" applyNumberFormat="1" applyFont="1" applyFill="1" applyBorder="1" applyAlignment="1">
      <alignment horizontal="center" vertical="center" wrapText="1"/>
    </xf>
    <xf numFmtId="4" fontId="9" fillId="5" borderId="2" xfId="4" applyNumberFormat="1" applyFont="1" applyFill="1" applyBorder="1" applyAlignment="1"/>
    <xf numFmtId="4" fontId="7" fillId="5" borderId="2" xfId="3" applyNumberFormat="1" applyFont="1" applyFill="1" applyBorder="1"/>
    <xf numFmtId="4" fontId="7" fillId="2" borderId="2" xfId="3" applyNumberFormat="1" applyFont="1" applyBorder="1"/>
    <xf numFmtId="4" fontId="12" fillId="2" borderId="2" xfId="4" applyNumberFormat="1" applyFont="1" applyBorder="1" applyAlignment="1">
      <alignment horizontal="right"/>
    </xf>
    <xf numFmtId="4" fontId="12" fillId="5" borderId="2" xfId="4" applyNumberFormat="1" applyFont="1" applyFill="1" applyBorder="1" applyAlignment="1"/>
    <xf numFmtId="0" fontId="12" fillId="5" borderId="4" xfId="4" applyFont="1" applyFill="1" applyBorder="1" applyAlignment="1">
      <alignment horizontal="left" vertical="center"/>
    </xf>
    <xf numFmtId="0" fontId="12" fillId="5" borderId="6" xfId="4" applyFont="1" applyFill="1" applyBorder="1" applyAlignment="1">
      <alignment vertical="center"/>
    </xf>
    <xf numFmtId="0" fontId="12" fillId="5" borderId="5" xfId="4" applyFont="1" applyFill="1" applyBorder="1" applyAlignment="1">
      <alignment vertical="center"/>
    </xf>
    <xf numFmtId="4" fontId="9" fillId="5" borderId="2" xfId="4" applyNumberFormat="1" applyFont="1" applyFill="1" applyBorder="1" applyAlignment="1">
      <alignment vertical="center"/>
    </xf>
    <xf numFmtId="4" fontId="12" fillId="2" borderId="5" xfId="4" applyNumberFormat="1" applyFont="1" applyBorder="1" applyAlignment="1">
      <alignment wrapText="1"/>
    </xf>
    <xf numFmtId="4" fontId="1" fillId="2" borderId="2" xfId="3" applyNumberFormat="1" applyFont="1" applyBorder="1"/>
    <xf numFmtId="4" fontId="12" fillId="2" borderId="2" xfId="4" applyNumberFormat="1" applyFont="1" applyBorder="1" applyAlignment="1">
      <alignment horizontal="right" wrapText="1"/>
    </xf>
    <xf numFmtId="4" fontId="9" fillId="5" borderId="2" xfId="4" applyNumberFormat="1" applyFont="1" applyFill="1" applyBorder="1" applyAlignment="1">
      <alignment vertical="center" wrapText="1"/>
    </xf>
    <xf numFmtId="0" fontId="7" fillId="2" borderId="0" xfId="3" applyFont="1"/>
    <xf numFmtId="0" fontId="12" fillId="2" borderId="0" xfId="4" quotePrefix="1" applyFont="1" applyAlignment="1">
      <alignment horizontal="left" vertical="center" wrapText="1"/>
    </xf>
    <xf numFmtId="0" fontId="12" fillId="2" borderId="0" xfId="4" applyFont="1" applyAlignment="1">
      <alignment vertical="center" wrapText="1"/>
    </xf>
    <xf numFmtId="4" fontId="12" fillId="2" borderId="0" xfId="4" applyNumberFormat="1" applyFont="1" applyAlignment="1">
      <alignment vertical="center" wrapText="1"/>
    </xf>
    <xf numFmtId="3" fontId="20" fillId="2" borderId="0" xfId="4" applyNumberFormat="1" applyFont="1" applyAlignment="1">
      <alignment horizontal="right" vertical="center" wrapText="1"/>
    </xf>
    <xf numFmtId="4" fontId="20" fillId="2" borderId="0" xfId="4" applyNumberFormat="1" applyFont="1" applyAlignment="1">
      <alignment horizontal="right" vertical="center" wrapText="1"/>
    </xf>
    <xf numFmtId="3" fontId="20" fillId="2" borderId="2" xfId="4" applyNumberFormat="1" applyFont="1" applyBorder="1" applyAlignment="1">
      <alignment horizontal="right" vertical="center"/>
    </xf>
    <xf numFmtId="4" fontId="1" fillId="2" borderId="2" xfId="3" applyNumberFormat="1" applyBorder="1"/>
    <xf numFmtId="4" fontId="20" fillId="5" borderId="2" xfId="4" applyNumberFormat="1" applyFont="1" applyFill="1" applyBorder="1" applyAlignment="1">
      <alignment horizontal="right" vertical="center"/>
    </xf>
    <xf numFmtId="0" fontId="1" fillId="2" borderId="7" xfId="3" applyBorder="1"/>
    <xf numFmtId="0" fontId="12" fillId="2" borderId="1" xfId="4" quotePrefix="1" applyFont="1" applyBorder="1" applyAlignment="1">
      <alignment horizontal="left" vertical="center" wrapText="1"/>
    </xf>
    <xf numFmtId="0" fontId="12" fillId="2" borderId="1" xfId="4" applyFont="1" applyBorder="1" applyAlignment="1">
      <alignment vertical="center" wrapText="1"/>
    </xf>
    <xf numFmtId="4" fontId="12" fillId="2" borderId="1" xfId="4" applyNumberFormat="1" applyFont="1" applyBorder="1" applyAlignment="1">
      <alignment vertical="center" wrapText="1"/>
    </xf>
    <xf numFmtId="3" fontId="20" fillId="2" borderId="1" xfId="4" applyNumberFormat="1" applyFont="1" applyBorder="1" applyAlignment="1">
      <alignment horizontal="right" vertical="center"/>
    </xf>
    <xf numFmtId="4" fontId="20" fillId="2" borderId="1" xfId="4" applyNumberFormat="1" applyFont="1" applyBorder="1" applyAlignment="1">
      <alignment horizontal="right" vertical="center"/>
    </xf>
    <xf numFmtId="3" fontId="20" fillId="2" borderId="0" xfId="4" applyNumberFormat="1" applyFont="1" applyBorder="1" applyAlignment="1">
      <alignment horizontal="right" vertical="center"/>
    </xf>
    <xf numFmtId="3" fontId="20" fillId="2" borderId="0" xfId="4" applyNumberFormat="1" applyFont="1" applyAlignment="1">
      <alignment horizontal="right" vertical="center"/>
    </xf>
    <xf numFmtId="4" fontId="20" fillId="2" borderId="0" xfId="4" applyNumberFormat="1" applyFont="1" applyAlignment="1">
      <alignment horizontal="right" vertical="center"/>
    </xf>
    <xf numFmtId="0" fontId="12" fillId="2" borderId="3" xfId="4" quotePrefix="1" applyFont="1" applyBorder="1" applyAlignment="1">
      <alignment horizontal="left" vertical="center" wrapText="1"/>
    </xf>
    <xf numFmtId="0" fontId="12" fillId="2" borderId="3" xfId="4" applyFont="1" applyBorder="1" applyAlignment="1">
      <alignment vertical="center" wrapText="1"/>
    </xf>
    <xf numFmtId="4" fontId="12" fillId="2" borderId="3" xfId="4" applyNumberFormat="1" applyFont="1" applyBorder="1" applyAlignment="1">
      <alignment vertical="center" wrapText="1"/>
    </xf>
    <xf numFmtId="3" fontId="20" fillId="2" borderId="3" xfId="4" applyNumberFormat="1" applyFont="1" applyBorder="1" applyAlignment="1">
      <alignment horizontal="right" vertical="center"/>
    </xf>
    <xf numFmtId="4" fontId="20" fillId="2" borderId="3" xfId="4" applyNumberFormat="1" applyFont="1" applyBorder="1" applyAlignment="1">
      <alignment horizontal="right" vertical="center"/>
    </xf>
    <xf numFmtId="4" fontId="20" fillId="5" borderId="8" xfId="4" applyNumberFormat="1" applyFont="1" applyFill="1" applyBorder="1" applyAlignment="1">
      <alignment horizontal="right" vertical="center"/>
    </xf>
    <xf numFmtId="4" fontId="20" fillId="5" borderId="9" xfId="4" applyNumberFormat="1" applyFont="1" applyFill="1" applyBorder="1" applyAlignment="1">
      <alignment horizontal="right" vertical="center" wrapText="1"/>
    </xf>
    <xf numFmtId="4" fontId="1" fillId="5" borderId="9" xfId="3" applyNumberFormat="1" applyFill="1" applyBorder="1"/>
    <xf numFmtId="4" fontId="20" fillId="5" borderId="10" xfId="4" applyNumberFormat="1" applyFont="1" applyFill="1" applyBorder="1" applyAlignment="1">
      <alignment vertical="center"/>
    </xf>
    <xf numFmtId="4" fontId="1" fillId="5" borderId="10" xfId="3" applyNumberFormat="1" applyFill="1" applyBorder="1"/>
    <xf numFmtId="0" fontId="1" fillId="2" borderId="1" xfId="3" applyBorder="1" applyAlignment="1">
      <alignment wrapText="1"/>
    </xf>
    <xf numFmtId="4" fontId="1" fillId="2" borderId="1" xfId="3" applyNumberFormat="1" applyBorder="1" applyAlignment="1">
      <alignment wrapText="1"/>
    </xf>
    <xf numFmtId="4" fontId="20" fillId="2" borderId="1" xfId="4" applyNumberFormat="1" applyFont="1" applyBorder="1" applyAlignment="1">
      <alignment wrapText="1"/>
    </xf>
    <xf numFmtId="0" fontId="20" fillId="2" borderId="1" xfId="4" applyFont="1" applyBorder="1" applyAlignment="1">
      <alignment vertical="center"/>
    </xf>
    <xf numFmtId="4" fontId="20" fillId="2" borderId="1" xfId="4" applyNumberFormat="1" applyFont="1" applyBorder="1" applyAlignment="1">
      <alignment vertical="center"/>
    </xf>
    <xf numFmtId="0" fontId="20" fillId="2" borderId="0" xfId="4" applyFont="1" applyBorder="1" applyAlignment="1">
      <alignment vertical="center"/>
    </xf>
    <xf numFmtId="0" fontId="1" fillId="2" borderId="0" xfId="3" applyAlignment="1">
      <alignment wrapText="1"/>
    </xf>
    <xf numFmtId="4" fontId="1" fillId="2" borderId="0" xfId="3" applyNumberFormat="1" applyAlignment="1">
      <alignment wrapText="1"/>
    </xf>
    <xf numFmtId="4" fontId="20" fillId="2" borderId="0" xfId="4" applyNumberFormat="1" applyFont="1" applyAlignment="1">
      <alignment wrapText="1"/>
    </xf>
    <xf numFmtId="0" fontId="20" fillId="2" borderId="0" xfId="4" applyFont="1" applyAlignment="1">
      <alignment vertical="center"/>
    </xf>
    <xf numFmtId="4" fontId="20" fillId="2" borderId="0" xfId="4" applyNumberFormat="1" applyFont="1" applyAlignment="1">
      <alignment vertical="center"/>
    </xf>
    <xf numFmtId="0" fontId="1" fillId="2" borderId="3" xfId="3" applyBorder="1" applyAlignment="1">
      <alignment wrapText="1"/>
    </xf>
    <xf numFmtId="4" fontId="1" fillId="2" borderId="3" xfId="3" applyNumberFormat="1" applyBorder="1" applyAlignment="1">
      <alignment wrapText="1"/>
    </xf>
    <xf numFmtId="4" fontId="20" fillId="2" borderId="3" xfId="4" applyNumberFormat="1" applyFont="1" applyBorder="1" applyAlignment="1">
      <alignment wrapText="1"/>
    </xf>
    <xf numFmtId="0" fontId="20" fillId="2" borderId="3" xfId="4" applyFont="1" applyBorder="1" applyAlignment="1">
      <alignment vertical="center"/>
    </xf>
    <xf numFmtId="4" fontId="20" fillId="2" borderId="3" xfId="4" applyNumberFormat="1" applyFont="1" applyBorder="1" applyAlignment="1">
      <alignment vertical="center"/>
    </xf>
    <xf numFmtId="4" fontId="9" fillId="2" borderId="2" xfId="4" applyNumberFormat="1" applyFont="1" applyBorder="1" applyAlignment="1">
      <alignment vertical="center" wrapText="1"/>
    </xf>
    <xf numFmtId="4" fontId="9" fillId="2" borderId="6" xfId="4" applyNumberFormat="1" applyFont="1" applyBorder="1" applyAlignment="1">
      <alignment vertical="center" wrapText="1"/>
    </xf>
    <xf numFmtId="4" fontId="23" fillId="2" borderId="2" xfId="4" applyNumberFormat="1" applyFont="1" applyBorder="1" applyAlignment="1">
      <alignment horizontal="right" vertical="center"/>
    </xf>
    <xf numFmtId="4" fontId="23" fillId="2" borderId="7" xfId="4" applyNumberFormat="1" applyFont="1" applyBorder="1" applyAlignment="1">
      <alignment horizontal="right" vertical="center"/>
    </xf>
    <xf numFmtId="0" fontId="18" fillId="2" borderId="0" xfId="4" quotePrefix="1" applyFont="1" applyAlignment="1">
      <alignment horizontal="left" wrapText="1"/>
    </xf>
    <xf numFmtId="0" fontId="19" fillId="2" borderId="0" xfId="4" applyFont="1"/>
    <xf numFmtId="4" fontId="19" fillId="2" borderId="0" xfId="4" applyNumberFormat="1" applyFont="1"/>
    <xf numFmtId="0" fontId="20" fillId="2" borderId="0" xfId="4" applyFont="1" applyAlignment="1">
      <alignment horizontal="center"/>
    </xf>
    <xf numFmtId="0" fontId="12" fillId="2" borderId="0" xfId="5"/>
    <xf numFmtId="0" fontId="12" fillId="2" borderId="0" xfId="5" applyAlignment="1">
      <alignment horizontal="left"/>
    </xf>
    <xf numFmtId="4" fontId="12" fillId="2" borderId="0" xfId="5" applyNumberFormat="1" applyAlignment="1">
      <alignment horizontal="left"/>
    </xf>
    <xf numFmtId="0" fontId="12" fillId="2" borderId="0" xfId="5" applyAlignment="1">
      <alignment horizontal="right"/>
    </xf>
    <xf numFmtId="4" fontId="1" fillId="2" borderId="0" xfId="3" applyNumberFormat="1"/>
    <xf numFmtId="0" fontId="10" fillId="0" borderId="0" xfId="2" applyFont="1" applyFill="1" applyAlignment="1">
      <alignment vertical="center"/>
    </xf>
    <xf numFmtId="0" fontId="1" fillId="2" borderId="0" xfId="3" applyFont="1"/>
    <xf numFmtId="0" fontId="6" fillId="0" borderId="2" xfId="1" applyFont="1" applyFill="1" applyBorder="1"/>
    <xf numFmtId="0" fontId="9" fillId="2" borderId="2" xfId="4" quotePrefix="1" applyFont="1" applyBorder="1" applyAlignment="1">
      <alignment horizontal="left" vertical="center" wrapText="1"/>
    </xf>
    <xf numFmtId="0" fontId="9" fillId="2" borderId="2" xfId="4" applyFont="1" applyBorder="1" applyAlignment="1">
      <alignment vertical="center" wrapText="1"/>
    </xf>
    <xf numFmtId="0" fontId="12" fillId="2" borderId="2" xfId="4" applyFont="1" applyBorder="1" applyAlignment="1">
      <alignment horizontal="left" vertical="center" wrapText="1"/>
    </xf>
    <xf numFmtId="0" fontId="12" fillId="2" borderId="2" xfId="4" applyFont="1" applyBorder="1" applyAlignment="1">
      <alignment vertical="center" wrapText="1"/>
    </xf>
    <xf numFmtId="0" fontId="12" fillId="5" borderId="2" xfId="4" quotePrefix="1" applyFont="1" applyFill="1" applyBorder="1" applyAlignment="1">
      <alignment horizontal="left" vertical="center" wrapText="1"/>
    </xf>
    <xf numFmtId="0" fontId="12" fillId="5" borderId="2" xfId="4" applyFont="1" applyFill="1" applyBorder="1" applyAlignment="1">
      <alignment vertical="center" wrapText="1"/>
    </xf>
    <xf numFmtId="0" fontId="22" fillId="2" borderId="0" xfId="4" applyFont="1" applyAlignment="1">
      <alignment horizontal="center" vertical="center" wrapText="1"/>
    </xf>
    <xf numFmtId="0" fontId="1" fillId="2" borderId="0" xfId="3" applyAlignment="1">
      <alignment horizontal="center" vertical="center" wrapText="1"/>
    </xf>
    <xf numFmtId="0" fontId="20" fillId="2" borderId="4" xfId="4" quotePrefix="1" applyFont="1" applyBorder="1" applyAlignment="1">
      <alignment horizontal="center" wrapText="1"/>
    </xf>
    <xf numFmtId="0" fontId="20" fillId="2" borderId="6" xfId="4" quotePrefix="1" applyFont="1" applyBorder="1" applyAlignment="1">
      <alignment horizontal="center" wrapText="1"/>
    </xf>
    <xf numFmtId="0" fontId="20" fillId="2" borderId="5" xfId="4" quotePrefix="1" applyFont="1" applyBorder="1" applyAlignment="1">
      <alignment horizontal="center" wrapText="1"/>
    </xf>
    <xf numFmtId="0" fontId="20" fillId="5" borderId="2" xfId="4" applyFont="1" applyFill="1" applyBorder="1" applyAlignment="1">
      <alignment horizontal="left" vertical="center" wrapText="1"/>
    </xf>
    <xf numFmtId="0" fontId="20" fillId="5" borderId="2" xfId="4" applyFont="1" applyFill="1" applyBorder="1" applyAlignment="1">
      <alignment vertical="center" wrapText="1"/>
    </xf>
    <xf numFmtId="0" fontId="1" fillId="5" borderId="2" xfId="3" applyFill="1" applyBorder="1" applyAlignment="1">
      <alignment wrapText="1"/>
    </xf>
    <xf numFmtId="0" fontId="16" fillId="2" borderId="0" xfId="4" applyFont="1" applyAlignment="1">
      <alignment horizontal="center" vertical="center" wrapText="1"/>
    </xf>
    <xf numFmtId="0" fontId="17" fillId="2" borderId="0" xfId="4" applyFont="1" applyAlignment="1">
      <alignment horizontal="center" vertical="center" wrapText="1"/>
    </xf>
    <xf numFmtId="0" fontId="12" fillId="5" borderId="4" xfId="4" applyFont="1" applyFill="1" applyBorder="1" applyAlignment="1">
      <alignment horizontal="left" vertical="center" wrapText="1"/>
    </xf>
    <xf numFmtId="0" fontId="12" fillId="5" borderId="6" xfId="4" applyFont="1" applyFill="1" applyBorder="1" applyAlignment="1">
      <alignment vertical="center" wrapText="1"/>
    </xf>
    <xf numFmtId="0" fontId="12" fillId="5" borderId="5" xfId="4" applyFont="1" applyFill="1" applyBorder="1" applyAlignment="1">
      <alignment vertical="center"/>
    </xf>
    <xf numFmtId="0" fontId="12" fillId="2" borderId="4" xfId="4" applyFont="1" applyBorder="1" applyAlignment="1">
      <alignment horizontal="left" vertical="center" wrapText="1"/>
    </xf>
    <xf numFmtId="0" fontId="12" fillId="2" borderId="6" xfId="4" applyFont="1" applyBorder="1" applyAlignment="1">
      <alignment vertical="center" wrapText="1"/>
    </xf>
    <xf numFmtId="0" fontId="12" fillId="2" borderId="5" xfId="4" applyFont="1" applyBorder="1" applyAlignment="1">
      <alignment vertical="center"/>
    </xf>
    <xf numFmtId="0" fontId="12" fillId="2" borderId="4" xfId="4" quotePrefix="1" applyFont="1" applyBorder="1" applyAlignment="1">
      <alignment horizontal="left" vertical="center"/>
    </xf>
    <xf numFmtId="0" fontId="12" fillId="2" borderId="6" xfId="4" applyFont="1" applyBorder="1" applyAlignment="1">
      <alignment vertical="center"/>
    </xf>
    <xf numFmtId="0" fontId="12" fillId="2" borderId="4" xfId="4" quotePrefix="1" applyFont="1" applyBorder="1" applyAlignment="1">
      <alignment horizontal="left" vertical="center" wrapText="1"/>
    </xf>
    <xf numFmtId="0" fontId="12" fillId="2" borderId="5" xfId="4" applyFont="1" applyBorder="1" applyAlignment="1">
      <alignment vertical="center" wrapText="1"/>
    </xf>
    <xf numFmtId="0" fontId="9" fillId="5" borderId="4" xfId="4" quotePrefix="1" applyFont="1" applyFill="1" applyBorder="1" applyAlignment="1">
      <alignment horizontal="left" vertical="center" wrapText="1"/>
    </xf>
    <xf numFmtId="0" fontId="9" fillId="5" borderId="6" xfId="4" applyFont="1" applyFill="1" applyBorder="1" applyAlignment="1">
      <alignment vertical="center" wrapText="1"/>
    </xf>
    <xf numFmtId="0" fontId="9" fillId="5" borderId="5" xfId="4" applyFont="1" applyFill="1" applyBorder="1" applyAlignment="1">
      <alignment vertical="center" wrapText="1"/>
    </xf>
    <xf numFmtId="0" fontId="1" fillId="2" borderId="0" xfId="3" applyAlignment="1">
      <alignment vertical="center" wrapText="1"/>
    </xf>
    <xf numFmtId="0" fontId="19" fillId="2" borderId="0" xfId="4" applyFont="1" applyAlignment="1">
      <alignment horizontal="center" vertical="center" wrapText="1"/>
    </xf>
    <xf numFmtId="0" fontId="20" fillId="2" borderId="0" xfId="4" applyFont="1"/>
    <xf numFmtId="0" fontId="6" fillId="0" borderId="4" xfId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2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2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4" xfId="0" applyFont="1" applyFill="1" applyBorder="1" applyAlignment="1">
      <alignment wrapText="1"/>
    </xf>
  </cellXfs>
  <cellStyles count="6">
    <cellStyle name="Normal" xfId="0" builtinId="0"/>
    <cellStyle name="Normal 2" xfId="1"/>
    <cellStyle name="Normal 2 2" xfId="2"/>
    <cellStyle name="Normal 3" xfId="3"/>
    <cellStyle name="Normal_Sheet1" xfId="5"/>
    <cellStyle name="Normalno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zoomScaleNormal="100" workbookViewId="0">
      <selection activeCell="A8" sqref="A8:J8"/>
    </sheetView>
  </sheetViews>
  <sheetFormatPr defaultRowHeight="15" x14ac:dyDescent="0.25"/>
  <cols>
    <col min="1" max="5" width="9.140625" style="40"/>
    <col min="6" max="6" width="13.42578125" style="40" customWidth="1"/>
    <col min="7" max="7" width="14.28515625" style="40" customWidth="1"/>
    <col min="8" max="8" width="10.42578125" style="40" customWidth="1"/>
    <col min="9" max="9" width="12.140625" style="128" customWidth="1"/>
    <col min="10" max="10" width="11" style="40" customWidth="1"/>
    <col min="11" max="261" width="9.140625" style="40"/>
    <col min="262" max="262" width="13.42578125" style="40" customWidth="1"/>
    <col min="263" max="263" width="14.28515625" style="40" customWidth="1"/>
    <col min="264" max="264" width="10.42578125" style="40" customWidth="1"/>
    <col min="265" max="265" width="12.140625" style="40" customWidth="1"/>
    <col min="266" max="266" width="11" style="40" customWidth="1"/>
    <col min="267" max="517" width="9.140625" style="40"/>
    <col min="518" max="518" width="13.42578125" style="40" customWidth="1"/>
    <col min="519" max="519" width="14.28515625" style="40" customWidth="1"/>
    <col min="520" max="520" width="10.42578125" style="40" customWidth="1"/>
    <col min="521" max="521" width="12.140625" style="40" customWidth="1"/>
    <col min="522" max="522" width="11" style="40" customWidth="1"/>
    <col min="523" max="773" width="9.140625" style="40"/>
    <col min="774" max="774" width="13.42578125" style="40" customWidth="1"/>
    <col min="775" max="775" width="14.28515625" style="40" customWidth="1"/>
    <col min="776" max="776" width="10.42578125" style="40" customWidth="1"/>
    <col min="777" max="777" width="12.140625" style="40" customWidth="1"/>
    <col min="778" max="778" width="11" style="40" customWidth="1"/>
    <col min="779" max="1029" width="9.140625" style="40"/>
    <col min="1030" max="1030" width="13.42578125" style="40" customWidth="1"/>
    <col min="1031" max="1031" width="14.28515625" style="40" customWidth="1"/>
    <col min="1032" max="1032" width="10.42578125" style="40" customWidth="1"/>
    <col min="1033" max="1033" width="12.140625" style="40" customWidth="1"/>
    <col min="1034" max="1034" width="11" style="40" customWidth="1"/>
    <col min="1035" max="1285" width="9.140625" style="40"/>
    <col min="1286" max="1286" width="13.42578125" style="40" customWidth="1"/>
    <col min="1287" max="1287" width="14.28515625" style="40" customWidth="1"/>
    <col min="1288" max="1288" width="10.42578125" style="40" customWidth="1"/>
    <col min="1289" max="1289" width="12.140625" style="40" customWidth="1"/>
    <col min="1290" max="1290" width="11" style="40" customWidth="1"/>
    <col min="1291" max="1541" width="9.140625" style="40"/>
    <col min="1542" max="1542" width="13.42578125" style="40" customWidth="1"/>
    <col min="1543" max="1543" width="14.28515625" style="40" customWidth="1"/>
    <col min="1544" max="1544" width="10.42578125" style="40" customWidth="1"/>
    <col min="1545" max="1545" width="12.140625" style="40" customWidth="1"/>
    <col min="1546" max="1546" width="11" style="40" customWidth="1"/>
    <col min="1547" max="1797" width="9.140625" style="40"/>
    <col min="1798" max="1798" width="13.42578125" style="40" customWidth="1"/>
    <col min="1799" max="1799" width="14.28515625" style="40" customWidth="1"/>
    <col min="1800" max="1800" width="10.42578125" style="40" customWidth="1"/>
    <col min="1801" max="1801" width="12.140625" style="40" customWidth="1"/>
    <col min="1802" max="1802" width="11" style="40" customWidth="1"/>
    <col min="1803" max="2053" width="9.140625" style="40"/>
    <col min="2054" max="2054" width="13.42578125" style="40" customWidth="1"/>
    <col min="2055" max="2055" width="14.28515625" style="40" customWidth="1"/>
    <col min="2056" max="2056" width="10.42578125" style="40" customWidth="1"/>
    <col min="2057" max="2057" width="12.140625" style="40" customWidth="1"/>
    <col min="2058" max="2058" width="11" style="40" customWidth="1"/>
    <col min="2059" max="2309" width="9.140625" style="40"/>
    <col min="2310" max="2310" width="13.42578125" style="40" customWidth="1"/>
    <col min="2311" max="2311" width="14.28515625" style="40" customWidth="1"/>
    <col min="2312" max="2312" width="10.42578125" style="40" customWidth="1"/>
    <col min="2313" max="2313" width="12.140625" style="40" customWidth="1"/>
    <col min="2314" max="2314" width="11" style="40" customWidth="1"/>
    <col min="2315" max="2565" width="9.140625" style="40"/>
    <col min="2566" max="2566" width="13.42578125" style="40" customWidth="1"/>
    <col min="2567" max="2567" width="14.28515625" style="40" customWidth="1"/>
    <col min="2568" max="2568" width="10.42578125" style="40" customWidth="1"/>
    <col min="2569" max="2569" width="12.140625" style="40" customWidth="1"/>
    <col min="2570" max="2570" width="11" style="40" customWidth="1"/>
    <col min="2571" max="2821" width="9.140625" style="40"/>
    <col min="2822" max="2822" width="13.42578125" style="40" customWidth="1"/>
    <col min="2823" max="2823" width="14.28515625" style="40" customWidth="1"/>
    <col min="2824" max="2824" width="10.42578125" style="40" customWidth="1"/>
    <col min="2825" max="2825" width="12.140625" style="40" customWidth="1"/>
    <col min="2826" max="2826" width="11" style="40" customWidth="1"/>
    <col min="2827" max="3077" width="9.140625" style="40"/>
    <col min="3078" max="3078" width="13.42578125" style="40" customWidth="1"/>
    <col min="3079" max="3079" width="14.28515625" style="40" customWidth="1"/>
    <col min="3080" max="3080" width="10.42578125" style="40" customWidth="1"/>
    <col min="3081" max="3081" width="12.140625" style="40" customWidth="1"/>
    <col min="3082" max="3082" width="11" style="40" customWidth="1"/>
    <col min="3083" max="3333" width="9.140625" style="40"/>
    <col min="3334" max="3334" width="13.42578125" style="40" customWidth="1"/>
    <col min="3335" max="3335" width="14.28515625" style="40" customWidth="1"/>
    <col min="3336" max="3336" width="10.42578125" style="40" customWidth="1"/>
    <col min="3337" max="3337" width="12.140625" style="40" customWidth="1"/>
    <col min="3338" max="3338" width="11" style="40" customWidth="1"/>
    <col min="3339" max="3589" width="9.140625" style="40"/>
    <col min="3590" max="3590" width="13.42578125" style="40" customWidth="1"/>
    <col min="3591" max="3591" width="14.28515625" style="40" customWidth="1"/>
    <col min="3592" max="3592" width="10.42578125" style="40" customWidth="1"/>
    <col min="3593" max="3593" width="12.140625" style="40" customWidth="1"/>
    <col min="3594" max="3594" width="11" style="40" customWidth="1"/>
    <col min="3595" max="3845" width="9.140625" style="40"/>
    <col min="3846" max="3846" width="13.42578125" style="40" customWidth="1"/>
    <col min="3847" max="3847" width="14.28515625" style="40" customWidth="1"/>
    <col min="3848" max="3848" width="10.42578125" style="40" customWidth="1"/>
    <col min="3849" max="3849" width="12.140625" style="40" customWidth="1"/>
    <col min="3850" max="3850" width="11" style="40" customWidth="1"/>
    <col min="3851" max="4101" width="9.140625" style="40"/>
    <col min="4102" max="4102" width="13.42578125" style="40" customWidth="1"/>
    <col min="4103" max="4103" width="14.28515625" style="40" customWidth="1"/>
    <col min="4104" max="4104" width="10.42578125" style="40" customWidth="1"/>
    <col min="4105" max="4105" width="12.140625" style="40" customWidth="1"/>
    <col min="4106" max="4106" width="11" style="40" customWidth="1"/>
    <col min="4107" max="4357" width="9.140625" style="40"/>
    <col min="4358" max="4358" width="13.42578125" style="40" customWidth="1"/>
    <col min="4359" max="4359" width="14.28515625" style="40" customWidth="1"/>
    <col min="4360" max="4360" width="10.42578125" style="40" customWidth="1"/>
    <col min="4361" max="4361" width="12.140625" style="40" customWidth="1"/>
    <col min="4362" max="4362" width="11" style="40" customWidth="1"/>
    <col min="4363" max="4613" width="9.140625" style="40"/>
    <col min="4614" max="4614" width="13.42578125" style="40" customWidth="1"/>
    <col min="4615" max="4615" width="14.28515625" style="40" customWidth="1"/>
    <col min="4616" max="4616" width="10.42578125" style="40" customWidth="1"/>
    <col min="4617" max="4617" width="12.140625" style="40" customWidth="1"/>
    <col min="4618" max="4618" width="11" style="40" customWidth="1"/>
    <col min="4619" max="4869" width="9.140625" style="40"/>
    <col min="4870" max="4870" width="13.42578125" style="40" customWidth="1"/>
    <col min="4871" max="4871" width="14.28515625" style="40" customWidth="1"/>
    <col min="4872" max="4872" width="10.42578125" style="40" customWidth="1"/>
    <col min="4873" max="4873" width="12.140625" style="40" customWidth="1"/>
    <col min="4874" max="4874" width="11" style="40" customWidth="1"/>
    <col min="4875" max="5125" width="9.140625" style="40"/>
    <col min="5126" max="5126" width="13.42578125" style="40" customWidth="1"/>
    <col min="5127" max="5127" width="14.28515625" style="40" customWidth="1"/>
    <col min="5128" max="5128" width="10.42578125" style="40" customWidth="1"/>
    <col min="5129" max="5129" width="12.140625" style="40" customWidth="1"/>
    <col min="5130" max="5130" width="11" style="40" customWidth="1"/>
    <col min="5131" max="5381" width="9.140625" style="40"/>
    <col min="5382" max="5382" width="13.42578125" style="40" customWidth="1"/>
    <col min="5383" max="5383" width="14.28515625" style="40" customWidth="1"/>
    <col min="5384" max="5384" width="10.42578125" style="40" customWidth="1"/>
    <col min="5385" max="5385" width="12.140625" style="40" customWidth="1"/>
    <col min="5386" max="5386" width="11" style="40" customWidth="1"/>
    <col min="5387" max="5637" width="9.140625" style="40"/>
    <col min="5638" max="5638" width="13.42578125" style="40" customWidth="1"/>
    <col min="5639" max="5639" width="14.28515625" style="40" customWidth="1"/>
    <col min="5640" max="5640" width="10.42578125" style="40" customWidth="1"/>
    <col min="5641" max="5641" width="12.140625" style="40" customWidth="1"/>
    <col min="5642" max="5642" width="11" style="40" customWidth="1"/>
    <col min="5643" max="5893" width="9.140625" style="40"/>
    <col min="5894" max="5894" width="13.42578125" style="40" customWidth="1"/>
    <col min="5895" max="5895" width="14.28515625" style="40" customWidth="1"/>
    <col min="5896" max="5896" width="10.42578125" style="40" customWidth="1"/>
    <col min="5897" max="5897" width="12.140625" style="40" customWidth="1"/>
    <col min="5898" max="5898" width="11" style="40" customWidth="1"/>
    <col min="5899" max="6149" width="9.140625" style="40"/>
    <col min="6150" max="6150" width="13.42578125" style="40" customWidth="1"/>
    <col min="6151" max="6151" width="14.28515625" style="40" customWidth="1"/>
    <col min="6152" max="6152" width="10.42578125" style="40" customWidth="1"/>
    <col min="6153" max="6153" width="12.140625" style="40" customWidth="1"/>
    <col min="6154" max="6154" width="11" style="40" customWidth="1"/>
    <col min="6155" max="6405" width="9.140625" style="40"/>
    <col min="6406" max="6406" width="13.42578125" style="40" customWidth="1"/>
    <col min="6407" max="6407" width="14.28515625" style="40" customWidth="1"/>
    <col min="6408" max="6408" width="10.42578125" style="40" customWidth="1"/>
    <col min="6409" max="6409" width="12.140625" style="40" customWidth="1"/>
    <col min="6410" max="6410" width="11" style="40" customWidth="1"/>
    <col min="6411" max="6661" width="9.140625" style="40"/>
    <col min="6662" max="6662" width="13.42578125" style="40" customWidth="1"/>
    <col min="6663" max="6663" width="14.28515625" style="40" customWidth="1"/>
    <col min="6664" max="6664" width="10.42578125" style="40" customWidth="1"/>
    <col min="6665" max="6665" width="12.140625" style="40" customWidth="1"/>
    <col min="6666" max="6666" width="11" style="40" customWidth="1"/>
    <col min="6667" max="6917" width="9.140625" style="40"/>
    <col min="6918" max="6918" width="13.42578125" style="40" customWidth="1"/>
    <col min="6919" max="6919" width="14.28515625" style="40" customWidth="1"/>
    <col min="6920" max="6920" width="10.42578125" style="40" customWidth="1"/>
    <col min="6921" max="6921" width="12.140625" style="40" customWidth="1"/>
    <col min="6922" max="6922" width="11" style="40" customWidth="1"/>
    <col min="6923" max="7173" width="9.140625" style="40"/>
    <col min="7174" max="7174" width="13.42578125" style="40" customWidth="1"/>
    <col min="7175" max="7175" width="14.28515625" style="40" customWidth="1"/>
    <col min="7176" max="7176" width="10.42578125" style="40" customWidth="1"/>
    <col min="7177" max="7177" width="12.140625" style="40" customWidth="1"/>
    <col min="7178" max="7178" width="11" style="40" customWidth="1"/>
    <col min="7179" max="7429" width="9.140625" style="40"/>
    <col min="7430" max="7430" width="13.42578125" style="40" customWidth="1"/>
    <col min="7431" max="7431" width="14.28515625" style="40" customWidth="1"/>
    <col min="7432" max="7432" width="10.42578125" style="40" customWidth="1"/>
    <col min="7433" max="7433" width="12.140625" style="40" customWidth="1"/>
    <col min="7434" max="7434" width="11" style="40" customWidth="1"/>
    <col min="7435" max="7685" width="9.140625" style="40"/>
    <col min="7686" max="7686" width="13.42578125" style="40" customWidth="1"/>
    <col min="7687" max="7687" width="14.28515625" style="40" customWidth="1"/>
    <col min="7688" max="7688" width="10.42578125" style="40" customWidth="1"/>
    <col min="7689" max="7689" width="12.140625" style="40" customWidth="1"/>
    <col min="7690" max="7690" width="11" style="40" customWidth="1"/>
    <col min="7691" max="7941" width="9.140625" style="40"/>
    <col min="7942" max="7942" width="13.42578125" style="40" customWidth="1"/>
    <col min="7943" max="7943" width="14.28515625" style="40" customWidth="1"/>
    <col min="7944" max="7944" width="10.42578125" style="40" customWidth="1"/>
    <col min="7945" max="7945" width="12.140625" style="40" customWidth="1"/>
    <col min="7946" max="7946" width="11" style="40" customWidth="1"/>
    <col min="7947" max="8197" width="9.140625" style="40"/>
    <col min="8198" max="8198" width="13.42578125" style="40" customWidth="1"/>
    <col min="8199" max="8199" width="14.28515625" style="40" customWidth="1"/>
    <col min="8200" max="8200" width="10.42578125" style="40" customWidth="1"/>
    <col min="8201" max="8201" width="12.140625" style="40" customWidth="1"/>
    <col min="8202" max="8202" width="11" style="40" customWidth="1"/>
    <col min="8203" max="8453" width="9.140625" style="40"/>
    <col min="8454" max="8454" width="13.42578125" style="40" customWidth="1"/>
    <col min="8455" max="8455" width="14.28515625" style="40" customWidth="1"/>
    <col min="8456" max="8456" width="10.42578125" style="40" customWidth="1"/>
    <col min="8457" max="8457" width="12.140625" style="40" customWidth="1"/>
    <col min="8458" max="8458" width="11" style="40" customWidth="1"/>
    <col min="8459" max="8709" width="9.140625" style="40"/>
    <col min="8710" max="8710" width="13.42578125" style="40" customWidth="1"/>
    <col min="8711" max="8711" width="14.28515625" style="40" customWidth="1"/>
    <col min="8712" max="8712" width="10.42578125" style="40" customWidth="1"/>
    <col min="8713" max="8713" width="12.140625" style="40" customWidth="1"/>
    <col min="8714" max="8714" width="11" style="40" customWidth="1"/>
    <col min="8715" max="8965" width="9.140625" style="40"/>
    <col min="8966" max="8966" width="13.42578125" style="40" customWidth="1"/>
    <col min="8967" max="8967" width="14.28515625" style="40" customWidth="1"/>
    <col min="8968" max="8968" width="10.42578125" style="40" customWidth="1"/>
    <col min="8969" max="8969" width="12.140625" style="40" customWidth="1"/>
    <col min="8970" max="8970" width="11" style="40" customWidth="1"/>
    <col min="8971" max="9221" width="9.140625" style="40"/>
    <col min="9222" max="9222" width="13.42578125" style="40" customWidth="1"/>
    <col min="9223" max="9223" width="14.28515625" style="40" customWidth="1"/>
    <col min="9224" max="9224" width="10.42578125" style="40" customWidth="1"/>
    <col min="9225" max="9225" width="12.140625" style="40" customWidth="1"/>
    <col min="9226" max="9226" width="11" style="40" customWidth="1"/>
    <col min="9227" max="9477" width="9.140625" style="40"/>
    <col min="9478" max="9478" width="13.42578125" style="40" customWidth="1"/>
    <col min="9479" max="9479" width="14.28515625" style="40" customWidth="1"/>
    <col min="9480" max="9480" width="10.42578125" style="40" customWidth="1"/>
    <col min="9481" max="9481" width="12.140625" style="40" customWidth="1"/>
    <col min="9482" max="9482" width="11" style="40" customWidth="1"/>
    <col min="9483" max="9733" width="9.140625" style="40"/>
    <col min="9734" max="9734" width="13.42578125" style="40" customWidth="1"/>
    <col min="9735" max="9735" width="14.28515625" style="40" customWidth="1"/>
    <col min="9736" max="9736" width="10.42578125" style="40" customWidth="1"/>
    <col min="9737" max="9737" width="12.140625" style="40" customWidth="1"/>
    <col min="9738" max="9738" width="11" style="40" customWidth="1"/>
    <col min="9739" max="9989" width="9.140625" style="40"/>
    <col min="9990" max="9990" width="13.42578125" style="40" customWidth="1"/>
    <col min="9991" max="9991" width="14.28515625" style="40" customWidth="1"/>
    <col min="9992" max="9992" width="10.42578125" style="40" customWidth="1"/>
    <col min="9993" max="9993" width="12.140625" style="40" customWidth="1"/>
    <col min="9994" max="9994" width="11" style="40" customWidth="1"/>
    <col min="9995" max="10245" width="9.140625" style="40"/>
    <col min="10246" max="10246" width="13.42578125" style="40" customWidth="1"/>
    <col min="10247" max="10247" width="14.28515625" style="40" customWidth="1"/>
    <col min="10248" max="10248" width="10.42578125" style="40" customWidth="1"/>
    <col min="10249" max="10249" width="12.140625" style="40" customWidth="1"/>
    <col min="10250" max="10250" width="11" style="40" customWidth="1"/>
    <col min="10251" max="10501" width="9.140625" style="40"/>
    <col min="10502" max="10502" width="13.42578125" style="40" customWidth="1"/>
    <col min="10503" max="10503" width="14.28515625" style="40" customWidth="1"/>
    <col min="10504" max="10504" width="10.42578125" style="40" customWidth="1"/>
    <col min="10505" max="10505" width="12.140625" style="40" customWidth="1"/>
    <col min="10506" max="10506" width="11" style="40" customWidth="1"/>
    <col min="10507" max="10757" width="9.140625" style="40"/>
    <col min="10758" max="10758" width="13.42578125" style="40" customWidth="1"/>
    <col min="10759" max="10759" width="14.28515625" style="40" customWidth="1"/>
    <col min="10760" max="10760" width="10.42578125" style="40" customWidth="1"/>
    <col min="10761" max="10761" width="12.140625" style="40" customWidth="1"/>
    <col min="10762" max="10762" width="11" style="40" customWidth="1"/>
    <col min="10763" max="11013" width="9.140625" style="40"/>
    <col min="11014" max="11014" width="13.42578125" style="40" customWidth="1"/>
    <col min="11015" max="11015" width="14.28515625" style="40" customWidth="1"/>
    <col min="11016" max="11016" width="10.42578125" style="40" customWidth="1"/>
    <col min="11017" max="11017" width="12.140625" style="40" customWidth="1"/>
    <col min="11018" max="11018" width="11" style="40" customWidth="1"/>
    <col min="11019" max="11269" width="9.140625" style="40"/>
    <col min="11270" max="11270" width="13.42578125" style="40" customWidth="1"/>
    <col min="11271" max="11271" width="14.28515625" style="40" customWidth="1"/>
    <col min="11272" max="11272" width="10.42578125" style="40" customWidth="1"/>
    <col min="11273" max="11273" width="12.140625" style="40" customWidth="1"/>
    <col min="11274" max="11274" width="11" style="40" customWidth="1"/>
    <col min="11275" max="11525" width="9.140625" style="40"/>
    <col min="11526" max="11526" width="13.42578125" style="40" customWidth="1"/>
    <col min="11527" max="11527" width="14.28515625" style="40" customWidth="1"/>
    <col min="11528" max="11528" width="10.42578125" style="40" customWidth="1"/>
    <col min="11529" max="11529" width="12.140625" style="40" customWidth="1"/>
    <col min="11530" max="11530" width="11" style="40" customWidth="1"/>
    <col min="11531" max="11781" width="9.140625" style="40"/>
    <col min="11782" max="11782" width="13.42578125" style="40" customWidth="1"/>
    <col min="11783" max="11783" width="14.28515625" style="40" customWidth="1"/>
    <col min="11784" max="11784" width="10.42578125" style="40" customWidth="1"/>
    <col min="11785" max="11785" width="12.140625" style="40" customWidth="1"/>
    <col min="11786" max="11786" width="11" style="40" customWidth="1"/>
    <col min="11787" max="12037" width="9.140625" style="40"/>
    <col min="12038" max="12038" width="13.42578125" style="40" customWidth="1"/>
    <col min="12039" max="12039" width="14.28515625" style="40" customWidth="1"/>
    <col min="12040" max="12040" width="10.42578125" style="40" customWidth="1"/>
    <col min="12041" max="12041" width="12.140625" style="40" customWidth="1"/>
    <col min="12042" max="12042" width="11" style="40" customWidth="1"/>
    <col min="12043" max="12293" width="9.140625" style="40"/>
    <col min="12294" max="12294" width="13.42578125" style="40" customWidth="1"/>
    <col min="12295" max="12295" width="14.28515625" style="40" customWidth="1"/>
    <col min="12296" max="12296" width="10.42578125" style="40" customWidth="1"/>
    <col min="12297" max="12297" width="12.140625" style="40" customWidth="1"/>
    <col min="12298" max="12298" width="11" style="40" customWidth="1"/>
    <col min="12299" max="12549" width="9.140625" style="40"/>
    <col min="12550" max="12550" width="13.42578125" style="40" customWidth="1"/>
    <col min="12551" max="12551" width="14.28515625" style="40" customWidth="1"/>
    <col min="12552" max="12552" width="10.42578125" style="40" customWidth="1"/>
    <col min="12553" max="12553" width="12.140625" style="40" customWidth="1"/>
    <col min="12554" max="12554" width="11" style="40" customWidth="1"/>
    <col min="12555" max="12805" width="9.140625" style="40"/>
    <col min="12806" max="12806" width="13.42578125" style="40" customWidth="1"/>
    <col min="12807" max="12807" width="14.28515625" style="40" customWidth="1"/>
    <col min="12808" max="12808" width="10.42578125" style="40" customWidth="1"/>
    <col min="12809" max="12809" width="12.140625" style="40" customWidth="1"/>
    <col min="12810" max="12810" width="11" style="40" customWidth="1"/>
    <col min="12811" max="13061" width="9.140625" style="40"/>
    <col min="13062" max="13062" width="13.42578125" style="40" customWidth="1"/>
    <col min="13063" max="13063" width="14.28515625" style="40" customWidth="1"/>
    <col min="13064" max="13064" width="10.42578125" style="40" customWidth="1"/>
    <col min="13065" max="13065" width="12.140625" style="40" customWidth="1"/>
    <col min="13066" max="13066" width="11" style="40" customWidth="1"/>
    <col min="13067" max="13317" width="9.140625" style="40"/>
    <col min="13318" max="13318" width="13.42578125" style="40" customWidth="1"/>
    <col min="13319" max="13319" width="14.28515625" style="40" customWidth="1"/>
    <col min="13320" max="13320" width="10.42578125" style="40" customWidth="1"/>
    <col min="13321" max="13321" width="12.140625" style="40" customWidth="1"/>
    <col min="13322" max="13322" width="11" style="40" customWidth="1"/>
    <col min="13323" max="13573" width="9.140625" style="40"/>
    <col min="13574" max="13574" width="13.42578125" style="40" customWidth="1"/>
    <col min="13575" max="13575" width="14.28515625" style="40" customWidth="1"/>
    <col min="13576" max="13576" width="10.42578125" style="40" customWidth="1"/>
    <col min="13577" max="13577" width="12.140625" style="40" customWidth="1"/>
    <col min="13578" max="13578" width="11" style="40" customWidth="1"/>
    <col min="13579" max="13829" width="9.140625" style="40"/>
    <col min="13830" max="13830" width="13.42578125" style="40" customWidth="1"/>
    <col min="13831" max="13831" width="14.28515625" style="40" customWidth="1"/>
    <col min="13832" max="13832" width="10.42578125" style="40" customWidth="1"/>
    <col min="13833" max="13833" width="12.140625" style="40" customWidth="1"/>
    <col min="13834" max="13834" width="11" style="40" customWidth="1"/>
    <col min="13835" max="14085" width="9.140625" style="40"/>
    <col min="14086" max="14086" width="13.42578125" style="40" customWidth="1"/>
    <col min="14087" max="14087" width="14.28515625" style="40" customWidth="1"/>
    <col min="14088" max="14088" width="10.42578125" style="40" customWidth="1"/>
    <col min="14089" max="14089" width="12.140625" style="40" customWidth="1"/>
    <col min="14090" max="14090" width="11" style="40" customWidth="1"/>
    <col min="14091" max="14341" width="9.140625" style="40"/>
    <col min="14342" max="14342" width="13.42578125" style="40" customWidth="1"/>
    <col min="14343" max="14343" width="14.28515625" style="40" customWidth="1"/>
    <col min="14344" max="14344" width="10.42578125" style="40" customWidth="1"/>
    <col min="14345" max="14345" width="12.140625" style="40" customWidth="1"/>
    <col min="14346" max="14346" width="11" style="40" customWidth="1"/>
    <col min="14347" max="14597" width="9.140625" style="40"/>
    <col min="14598" max="14598" width="13.42578125" style="40" customWidth="1"/>
    <col min="14599" max="14599" width="14.28515625" style="40" customWidth="1"/>
    <col min="14600" max="14600" width="10.42578125" style="40" customWidth="1"/>
    <col min="14601" max="14601" width="12.140625" style="40" customWidth="1"/>
    <col min="14602" max="14602" width="11" style="40" customWidth="1"/>
    <col min="14603" max="14853" width="9.140625" style="40"/>
    <col min="14854" max="14854" width="13.42578125" style="40" customWidth="1"/>
    <col min="14855" max="14855" width="14.28515625" style="40" customWidth="1"/>
    <col min="14856" max="14856" width="10.42578125" style="40" customWidth="1"/>
    <col min="14857" max="14857" width="12.140625" style="40" customWidth="1"/>
    <col min="14858" max="14858" width="11" style="40" customWidth="1"/>
    <col min="14859" max="15109" width="9.140625" style="40"/>
    <col min="15110" max="15110" width="13.42578125" style="40" customWidth="1"/>
    <col min="15111" max="15111" width="14.28515625" style="40" customWidth="1"/>
    <col min="15112" max="15112" width="10.42578125" style="40" customWidth="1"/>
    <col min="15113" max="15113" width="12.140625" style="40" customWidth="1"/>
    <col min="15114" max="15114" width="11" style="40" customWidth="1"/>
    <col min="15115" max="15365" width="9.140625" style="40"/>
    <col min="15366" max="15366" width="13.42578125" style="40" customWidth="1"/>
    <col min="15367" max="15367" width="14.28515625" style="40" customWidth="1"/>
    <col min="15368" max="15368" width="10.42578125" style="40" customWidth="1"/>
    <col min="15369" max="15369" width="12.140625" style="40" customWidth="1"/>
    <col min="15370" max="15370" width="11" style="40" customWidth="1"/>
    <col min="15371" max="15621" width="9.140625" style="40"/>
    <col min="15622" max="15622" width="13.42578125" style="40" customWidth="1"/>
    <col min="15623" max="15623" width="14.28515625" style="40" customWidth="1"/>
    <col min="15624" max="15624" width="10.42578125" style="40" customWidth="1"/>
    <col min="15625" max="15625" width="12.140625" style="40" customWidth="1"/>
    <col min="15626" max="15626" width="11" style="40" customWidth="1"/>
    <col min="15627" max="15877" width="9.140625" style="40"/>
    <col min="15878" max="15878" width="13.42578125" style="40" customWidth="1"/>
    <col min="15879" max="15879" width="14.28515625" style="40" customWidth="1"/>
    <col min="15880" max="15880" width="10.42578125" style="40" customWidth="1"/>
    <col min="15881" max="15881" width="12.140625" style="40" customWidth="1"/>
    <col min="15882" max="15882" width="11" style="40" customWidth="1"/>
    <col min="15883" max="16133" width="9.140625" style="40"/>
    <col min="16134" max="16134" width="13.42578125" style="40" customWidth="1"/>
    <col min="16135" max="16135" width="14.28515625" style="40" customWidth="1"/>
    <col min="16136" max="16136" width="10.42578125" style="40" customWidth="1"/>
    <col min="16137" max="16137" width="12.140625" style="40" customWidth="1"/>
    <col min="16138" max="16138" width="11" style="40" customWidth="1"/>
    <col min="16139" max="16384" width="9.140625" style="40"/>
  </cols>
  <sheetData>
    <row r="2" spans="1:10" x14ac:dyDescent="0.25">
      <c r="A2" s="36" t="s">
        <v>97</v>
      </c>
      <c r="B2" s="37"/>
      <c r="C2" s="38"/>
      <c r="D2" s="38"/>
      <c r="E2" s="38"/>
      <c r="F2" s="39"/>
      <c r="G2" s="39"/>
      <c r="H2" s="38"/>
      <c r="I2" s="39"/>
      <c r="J2" s="38"/>
    </row>
    <row r="3" spans="1:10" x14ac:dyDescent="0.25">
      <c r="A3" s="36" t="s">
        <v>98</v>
      </c>
      <c r="B3" s="37"/>
      <c r="C3" s="38"/>
      <c r="D3" s="38"/>
      <c r="E3" s="38"/>
      <c r="F3" s="39"/>
      <c r="G3" s="39"/>
      <c r="H3" s="38"/>
      <c r="I3" s="39"/>
      <c r="J3" s="38"/>
    </row>
    <row r="4" spans="1:10" x14ac:dyDescent="0.25">
      <c r="A4" s="129" t="s">
        <v>122</v>
      </c>
      <c r="B4" s="41"/>
      <c r="C4" s="42"/>
      <c r="D4" s="38"/>
      <c r="E4" s="38"/>
      <c r="F4" s="39"/>
      <c r="G4" s="39"/>
      <c r="H4" s="38"/>
      <c r="I4" s="43" t="s">
        <v>99</v>
      </c>
      <c r="J4" s="38"/>
    </row>
    <row r="5" spans="1:10" x14ac:dyDescent="0.25">
      <c r="A5" s="129" t="s">
        <v>121</v>
      </c>
      <c r="B5" s="41"/>
      <c r="C5" s="42"/>
      <c r="D5" s="38"/>
      <c r="E5" s="38"/>
      <c r="F5" s="39"/>
      <c r="G5" s="39"/>
      <c r="H5" s="38"/>
      <c r="I5" s="44" t="s">
        <v>100</v>
      </c>
      <c r="J5" s="38"/>
    </row>
    <row r="6" spans="1:10" x14ac:dyDescent="0.25">
      <c r="A6" s="45"/>
      <c r="B6" s="46"/>
      <c r="C6" s="38"/>
      <c r="D6" s="38"/>
      <c r="E6" s="38"/>
      <c r="F6" s="39"/>
      <c r="G6" s="39"/>
      <c r="H6" s="38"/>
      <c r="I6" s="39"/>
      <c r="J6" s="38"/>
    </row>
    <row r="7" spans="1:10" x14ac:dyDescent="0.25">
      <c r="A7" s="47" t="s">
        <v>123</v>
      </c>
      <c r="B7" s="46"/>
      <c r="C7" s="38"/>
      <c r="D7" s="38"/>
      <c r="E7" s="38"/>
      <c r="F7" s="39"/>
      <c r="G7" s="39"/>
      <c r="H7" s="38"/>
      <c r="I7" s="39"/>
      <c r="J7" s="38"/>
    </row>
    <row r="8" spans="1:10" ht="15.75" x14ac:dyDescent="0.25">
      <c r="A8" s="146" t="s">
        <v>52</v>
      </c>
      <c r="B8" s="146"/>
      <c r="C8" s="146"/>
      <c r="D8" s="146"/>
      <c r="E8" s="146"/>
      <c r="F8" s="146"/>
      <c r="G8" s="146"/>
      <c r="H8" s="146"/>
      <c r="I8" s="146"/>
      <c r="J8" s="146"/>
    </row>
    <row r="9" spans="1:10" ht="15.75" x14ac:dyDescent="0.25">
      <c r="A9" s="48"/>
      <c r="B9" s="48"/>
      <c r="C9" s="48"/>
      <c r="D9" s="48"/>
      <c r="E9" s="48"/>
      <c r="F9" s="49"/>
      <c r="G9" s="48"/>
      <c r="H9" s="48"/>
      <c r="I9" s="49"/>
      <c r="J9" s="48"/>
    </row>
    <row r="10" spans="1:10" ht="15.75" x14ac:dyDescent="0.25">
      <c r="A10" s="48"/>
      <c r="B10" s="48"/>
      <c r="C10" s="48"/>
      <c r="D10" s="48"/>
      <c r="E10" s="48"/>
      <c r="F10" s="50" t="s">
        <v>101</v>
      </c>
      <c r="H10" s="48"/>
      <c r="I10" s="49"/>
      <c r="J10" s="48"/>
    </row>
    <row r="11" spans="1:10" ht="15.75" x14ac:dyDescent="0.25">
      <c r="A11" s="48"/>
      <c r="B11" s="48"/>
      <c r="C11" s="48"/>
      <c r="D11" s="48"/>
      <c r="E11" s="48"/>
      <c r="F11" s="49"/>
      <c r="G11" s="48"/>
      <c r="H11" s="48"/>
      <c r="I11" s="49"/>
      <c r="J11" s="48"/>
    </row>
    <row r="12" spans="1:10" ht="15.75" customHeight="1" x14ac:dyDescent="0.25">
      <c r="A12" s="147" t="s">
        <v>102</v>
      </c>
      <c r="B12" s="139"/>
      <c r="C12" s="139"/>
      <c r="D12" s="139"/>
      <c r="E12" s="139"/>
      <c r="F12" s="139"/>
      <c r="G12" s="139"/>
      <c r="H12" s="139"/>
      <c r="I12" s="139"/>
      <c r="J12" s="48"/>
    </row>
    <row r="13" spans="1:10" ht="15.75" x14ac:dyDescent="0.25">
      <c r="A13" s="48"/>
      <c r="B13" s="48"/>
      <c r="C13" s="48"/>
      <c r="D13" s="48"/>
      <c r="E13" s="48"/>
      <c r="F13" s="49"/>
      <c r="G13" s="48"/>
      <c r="H13" s="48"/>
      <c r="I13" s="49"/>
      <c r="J13" s="48"/>
    </row>
    <row r="14" spans="1:10" ht="18" x14ac:dyDescent="0.25">
      <c r="A14" s="51"/>
      <c r="B14" s="52"/>
      <c r="C14" s="52"/>
      <c r="D14" s="52"/>
      <c r="E14" s="52"/>
      <c r="F14" s="53"/>
      <c r="G14" s="53"/>
      <c r="H14" s="54"/>
      <c r="I14" s="55"/>
      <c r="J14" s="56"/>
    </row>
    <row r="15" spans="1:10" ht="25.5" x14ac:dyDescent="0.25">
      <c r="A15" s="140"/>
      <c r="B15" s="141"/>
      <c r="C15" s="141"/>
      <c r="D15" s="141"/>
      <c r="E15" s="142"/>
      <c r="F15" s="57" t="s">
        <v>103</v>
      </c>
      <c r="G15" s="57" t="s">
        <v>37</v>
      </c>
      <c r="H15" s="57" t="s">
        <v>81</v>
      </c>
      <c r="I15" s="58" t="s">
        <v>38</v>
      </c>
    </row>
    <row r="16" spans="1:10" x14ac:dyDescent="0.25">
      <c r="A16" s="148" t="s">
        <v>78</v>
      </c>
      <c r="B16" s="149"/>
      <c r="C16" s="149"/>
      <c r="D16" s="149"/>
      <c r="E16" s="150"/>
      <c r="F16" s="59">
        <f>F17+F18</f>
        <v>670087</v>
      </c>
      <c r="G16" s="59">
        <f>H16-F16</f>
        <v>40132</v>
      </c>
      <c r="H16" s="59">
        <f>H17+H18</f>
        <v>710219</v>
      </c>
      <c r="I16" s="60">
        <f>H16/F16*100</f>
        <v>105.98907306066228</v>
      </c>
    </row>
    <row r="17" spans="1:10" s="130" customFormat="1" x14ac:dyDescent="0.25">
      <c r="A17" s="151" t="s">
        <v>104</v>
      </c>
      <c r="B17" s="152"/>
      <c r="C17" s="152"/>
      <c r="D17" s="152"/>
      <c r="E17" s="153"/>
      <c r="F17" s="62">
        <v>670087</v>
      </c>
      <c r="G17" s="63">
        <f t="shared" ref="G17:G22" si="0">H17-F17</f>
        <v>40132</v>
      </c>
      <c r="H17" s="62">
        <f>'Račun P i R ekonom. klas'!E11</f>
        <v>710219</v>
      </c>
      <c r="I17" s="69">
        <f t="shared" ref="I17:I21" si="1">H17/F17*100</f>
        <v>105.98907306066228</v>
      </c>
    </row>
    <row r="18" spans="1:10" x14ac:dyDescent="0.25">
      <c r="A18" s="154" t="s">
        <v>105</v>
      </c>
      <c r="B18" s="155"/>
      <c r="C18" s="155"/>
      <c r="D18" s="155"/>
      <c r="E18" s="153"/>
      <c r="F18" s="62">
        <v>0</v>
      </c>
      <c r="G18" s="63">
        <f t="shared" si="0"/>
        <v>0</v>
      </c>
      <c r="H18" s="62">
        <v>0</v>
      </c>
      <c r="I18" s="61"/>
    </row>
    <row r="19" spans="1:10" x14ac:dyDescent="0.25">
      <c r="A19" s="64" t="s">
        <v>79</v>
      </c>
      <c r="B19" s="65"/>
      <c r="C19" s="65"/>
      <c r="D19" s="65"/>
      <c r="E19" s="66"/>
      <c r="F19" s="67">
        <f>SUM(F20:F21)</f>
        <v>757623</v>
      </c>
      <c r="G19" s="59">
        <f t="shared" si="0"/>
        <v>60266</v>
      </c>
      <c r="H19" s="67">
        <f>SUM(H20:H21)</f>
        <v>817889</v>
      </c>
      <c r="I19" s="60">
        <f t="shared" si="1"/>
        <v>107.95461595014935</v>
      </c>
    </row>
    <row r="20" spans="1:10" x14ac:dyDescent="0.25">
      <c r="A20" s="156" t="s">
        <v>106</v>
      </c>
      <c r="B20" s="152"/>
      <c r="C20" s="152"/>
      <c r="D20" s="152"/>
      <c r="E20" s="157"/>
      <c r="F20" s="68">
        <v>629206</v>
      </c>
      <c r="G20" s="63">
        <f t="shared" si="0"/>
        <v>34266</v>
      </c>
      <c r="H20" s="68">
        <f>'Račun P i R ekonom. klas'!E25</f>
        <v>663472</v>
      </c>
      <c r="I20" s="69">
        <f t="shared" si="1"/>
        <v>105.4459111960153</v>
      </c>
    </row>
    <row r="21" spans="1:10" x14ac:dyDescent="0.25">
      <c r="A21" s="154" t="s">
        <v>107</v>
      </c>
      <c r="B21" s="155"/>
      <c r="C21" s="155"/>
      <c r="D21" s="155"/>
      <c r="E21" s="153"/>
      <c r="F21" s="70">
        <v>128417</v>
      </c>
      <c r="G21" s="63">
        <f t="shared" si="0"/>
        <v>26000</v>
      </c>
      <c r="H21" s="70">
        <f>'Račun P i R ekonom. klas'!E29</f>
        <v>154417</v>
      </c>
      <c r="I21" s="69">
        <f t="shared" si="1"/>
        <v>120.24654056705887</v>
      </c>
    </row>
    <row r="22" spans="1:10" s="72" customFormat="1" x14ac:dyDescent="0.25">
      <c r="A22" s="158" t="s">
        <v>108</v>
      </c>
      <c r="B22" s="159"/>
      <c r="C22" s="159"/>
      <c r="D22" s="159"/>
      <c r="E22" s="160"/>
      <c r="F22" s="71">
        <f>F16-F19</f>
        <v>-87536</v>
      </c>
      <c r="G22" s="59">
        <f t="shared" si="0"/>
        <v>-20134</v>
      </c>
      <c r="H22" s="71">
        <f>H16-H19</f>
        <v>-107670</v>
      </c>
      <c r="I22" s="60">
        <f>H22/F22*100</f>
        <v>123.00082251873515</v>
      </c>
    </row>
    <row r="23" spans="1:10" x14ac:dyDescent="0.25">
      <c r="A23" s="73"/>
      <c r="B23" s="74"/>
      <c r="C23" s="74"/>
      <c r="D23" s="74"/>
      <c r="E23" s="74"/>
      <c r="F23" s="75"/>
      <c r="G23" s="75"/>
      <c r="H23" s="76"/>
      <c r="I23" s="77"/>
      <c r="J23" s="76"/>
    </row>
    <row r="24" spans="1:10" ht="15" customHeight="1" x14ac:dyDescent="0.25">
      <c r="A24" s="138" t="s">
        <v>109</v>
      </c>
      <c r="B24" s="161"/>
      <c r="C24" s="161"/>
      <c r="D24" s="161"/>
      <c r="E24" s="161"/>
      <c r="F24" s="161"/>
      <c r="G24" s="161"/>
      <c r="H24" s="161"/>
      <c r="I24" s="161"/>
      <c r="J24" s="76"/>
    </row>
    <row r="25" spans="1:10" ht="18" x14ac:dyDescent="0.25">
      <c r="A25" s="162"/>
      <c r="B25" s="162"/>
      <c r="C25" s="162"/>
      <c r="D25" s="162"/>
      <c r="E25" s="162"/>
      <c r="F25" s="162"/>
      <c r="G25" s="162"/>
      <c r="H25" s="163"/>
      <c r="I25" s="163"/>
      <c r="J25" s="163"/>
    </row>
    <row r="26" spans="1:10" ht="25.5" customHeight="1" x14ac:dyDescent="0.25">
      <c r="A26" s="140"/>
      <c r="B26" s="141"/>
      <c r="C26" s="141"/>
      <c r="D26" s="141"/>
      <c r="E26" s="142"/>
      <c r="F26" s="57" t="s">
        <v>103</v>
      </c>
      <c r="G26" s="57" t="s">
        <v>37</v>
      </c>
      <c r="H26" s="57" t="s">
        <v>81</v>
      </c>
      <c r="I26" s="58" t="s">
        <v>38</v>
      </c>
    </row>
    <row r="27" spans="1:10" x14ac:dyDescent="0.25">
      <c r="A27" s="134" t="s">
        <v>110</v>
      </c>
      <c r="B27" s="135"/>
      <c r="C27" s="135"/>
      <c r="D27" s="135"/>
      <c r="E27" s="135"/>
      <c r="F27" s="78"/>
      <c r="G27" s="78"/>
      <c r="H27" s="78"/>
      <c r="I27" s="79"/>
    </row>
    <row r="28" spans="1:10" ht="31.5" customHeight="1" x14ac:dyDescent="0.25">
      <c r="A28" s="134" t="s">
        <v>111</v>
      </c>
      <c r="B28" s="135"/>
      <c r="C28" s="135"/>
      <c r="D28" s="135"/>
      <c r="E28" s="135"/>
      <c r="F28" s="78"/>
      <c r="G28" s="78"/>
      <c r="H28" s="78"/>
      <c r="I28" s="79"/>
    </row>
    <row r="29" spans="1:10" x14ac:dyDescent="0.25">
      <c r="A29" s="136" t="s">
        <v>112</v>
      </c>
      <c r="B29" s="137"/>
      <c r="C29" s="137"/>
      <c r="D29" s="137"/>
      <c r="E29" s="137"/>
      <c r="F29" s="80">
        <f>F27-F28</f>
        <v>0</v>
      </c>
      <c r="G29" s="80">
        <f>G27-G28</f>
        <v>0</v>
      </c>
      <c r="H29" s="80">
        <f>H27-H28</f>
        <v>0</v>
      </c>
      <c r="I29" s="80">
        <f>I27-I28</f>
        <v>0</v>
      </c>
      <c r="J29" s="81"/>
    </row>
    <row r="30" spans="1:10" x14ac:dyDescent="0.25">
      <c r="A30" s="82"/>
      <c r="B30" s="83"/>
      <c r="C30" s="83"/>
      <c r="D30" s="83"/>
      <c r="E30" s="83"/>
      <c r="F30" s="84"/>
      <c r="G30" s="84"/>
      <c r="H30" s="85"/>
      <c r="I30" s="86"/>
      <c r="J30" s="87"/>
    </row>
    <row r="31" spans="1:10" x14ac:dyDescent="0.25">
      <c r="A31" s="73"/>
      <c r="B31" s="74"/>
      <c r="C31" s="74"/>
      <c r="D31" s="74"/>
      <c r="E31" s="74"/>
      <c r="F31" s="75"/>
      <c r="G31" s="75"/>
      <c r="H31" s="88"/>
      <c r="I31" s="89"/>
      <c r="J31" s="88"/>
    </row>
    <row r="32" spans="1:10" x14ac:dyDescent="0.25">
      <c r="A32" s="138" t="s">
        <v>113</v>
      </c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0" x14ac:dyDescent="0.25">
      <c r="A33" s="73"/>
      <c r="B33" s="74"/>
      <c r="C33" s="74"/>
      <c r="D33" s="74"/>
      <c r="E33" s="74"/>
      <c r="F33" s="75"/>
      <c r="G33" s="75"/>
      <c r="H33" s="88"/>
      <c r="I33" s="89"/>
      <c r="J33" s="88"/>
    </row>
    <row r="34" spans="1:10" x14ac:dyDescent="0.25">
      <c r="A34" s="90"/>
      <c r="B34" s="91"/>
      <c r="C34" s="91"/>
      <c r="D34" s="91"/>
      <c r="E34" s="91"/>
      <c r="F34" s="92"/>
      <c r="G34" s="92"/>
      <c r="H34" s="93"/>
      <c r="I34" s="94"/>
      <c r="J34" s="87"/>
    </row>
    <row r="35" spans="1:10" ht="25.5" x14ac:dyDescent="0.25">
      <c r="A35" s="140"/>
      <c r="B35" s="141"/>
      <c r="C35" s="141"/>
      <c r="D35" s="141"/>
      <c r="E35" s="142"/>
      <c r="F35" s="57" t="s">
        <v>103</v>
      </c>
      <c r="G35" s="57" t="s">
        <v>37</v>
      </c>
      <c r="H35" s="57" t="s">
        <v>81</v>
      </c>
      <c r="I35" s="58" t="s">
        <v>38</v>
      </c>
      <c r="J35" s="81"/>
    </row>
    <row r="36" spans="1:10" x14ac:dyDescent="0.25">
      <c r="A36" s="143" t="s">
        <v>114</v>
      </c>
      <c r="B36" s="144"/>
      <c r="C36" s="144"/>
      <c r="D36" s="144"/>
      <c r="E36" s="144"/>
      <c r="F36" s="95"/>
      <c r="G36" s="95"/>
      <c r="H36" s="96"/>
      <c r="I36" s="97"/>
      <c r="J36" s="81"/>
    </row>
    <row r="37" spans="1:10" x14ac:dyDescent="0.25">
      <c r="A37" s="145"/>
      <c r="B37" s="145"/>
      <c r="C37" s="145"/>
      <c r="D37" s="145"/>
      <c r="E37" s="145"/>
      <c r="F37" s="98">
        <v>87536</v>
      </c>
      <c r="G37" s="98">
        <f>H37-F37</f>
        <v>20134</v>
      </c>
      <c r="H37" s="98">
        <v>107670</v>
      </c>
      <c r="I37" s="99">
        <f>H37/F37*100</f>
        <v>123.00082251873515</v>
      </c>
      <c r="J37" s="81"/>
    </row>
    <row r="38" spans="1:10" x14ac:dyDescent="0.25">
      <c r="A38" s="100"/>
      <c r="B38" s="100"/>
      <c r="C38" s="100"/>
      <c r="D38" s="100"/>
      <c r="E38" s="100"/>
      <c r="F38" s="101"/>
      <c r="G38" s="102"/>
      <c r="H38" s="103"/>
      <c r="I38" s="104"/>
      <c r="J38" s="105"/>
    </row>
    <row r="39" spans="1:10" x14ac:dyDescent="0.25">
      <c r="A39" s="106"/>
      <c r="B39" s="106"/>
      <c r="C39" s="106"/>
      <c r="D39" s="106"/>
      <c r="E39" s="106"/>
      <c r="F39" s="107"/>
      <c r="G39" s="108"/>
      <c r="H39" s="109"/>
      <c r="I39" s="110"/>
      <c r="J39" s="109"/>
    </row>
    <row r="40" spans="1:10" x14ac:dyDescent="0.25">
      <c r="A40" s="111"/>
      <c r="B40" s="111"/>
      <c r="C40" s="111"/>
      <c r="D40" s="111"/>
      <c r="E40" s="111"/>
      <c r="F40" s="112"/>
      <c r="G40" s="113"/>
      <c r="H40" s="114"/>
      <c r="I40" s="115"/>
      <c r="J40" s="105"/>
    </row>
    <row r="41" spans="1:10" x14ac:dyDescent="0.25">
      <c r="A41" s="132" t="s">
        <v>115</v>
      </c>
      <c r="B41" s="133"/>
      <c r="C41" s="133"/>
      <c r="D41" s="133"/>
      <c r="E41" s="133"/>
      <c r="F41" s="116">
        <v>0</v>
      </c>
      <c r="G41" s="116">
        <v>0</v>
      </c>
      <c r="H41" s="117">
        <v>0</v>
      </c>
      <c r="I41" s="118" t="s">
        <v>116</v>
      </c>
      <c r="J41" s="119"/>
    </row>
    <row r="42" spans="1:10" ht="18" x14ac:dyDescent="0.25">
      <c r="A42" s="120"/>
      <c r="B42" s="52"/>
      <c r="C42" s="52"/>
      <c r="D42" s="52"/>
      <c r="E42" s="52"/>
      <c r="F42" s="53"/>
      <c r="G42" s="53"/>
      <c r="H42" s="121"/>
      <c r="I42" s="122"/>
      <c r="J42" s="121"/>
    </row>
    <row r="43" spans="1:10" x14ac:dyDescent="0.25">
      <c r="A43" s="54"/>
      <c r="B43" s="54"/>
      <c r="C43" s="54"/>
      <c r="D43" s="123"/>
      <c r="E43" s="54"/>
      <c r="F43" s="55"/>
      <c r="G43" s="55"/>
      <c r="H43" s="54"/>
      <c r="I43" s="55"/>
      <c r="J43" s="54"/>
    </row>
    <row r="44" spans="1:10" x14ac:dyDescent="0.25">
      <c r="A44" s="124" t="s">
        <v>117</v>
      </c>
      <c r="B44" s="54"/>
      <c r="C44" s="54"/>
      <c r="D44" s="123"/>
      <c r="E44" s="54"/>
      <c r="F44" s="55"/>
      <c r="G44" s="55"/>
      <c r="H44" s="125"/>
      <c r="I44" s="126" t="s">
        <v>118</v>
      </c>
      <c r="J44" s="127"/>
    </row>
    <row r="45" spans="1:10" x14ac:dyDescent="0.25">
      <c r="A45" s="124" t="s">
        <v>119</v>
      </c>
      <c r="B45" s="54"/>
      <c r="C45" s="54"/>
      <c r="D45" s="123"/>
      <c r="E45" s="54"/>
      <c r="F45" s="55"/>
      <c r="G45" s="55"/>
      <c r="H45" s="125"/>
      <c r="I45" s="126" t="s">
        <v>120</v>
      </c>
      <c r="J45" s="127"/>
    </row>
  </sheetData>
  <mergeCells count="19">
    <mergeCell ref="A26:E26"/>
    <mergeCell ref="A8:J8"/>
    <mergeCell ref="A12:I12"/>
    <mergeCell ref="A15:E15"/>
    <mergeCell ref="A16:E16"/>
    <mergeCell ref="A17:E17"/>
    <mergeCell ref="A18:E18"/>
    <mergeCell ref="A20:E20"/>
    <mergeCell ref="A21:E21"/>
    <mergeCell ref="A22:E22"/>
    <mergeCell ref="A24:I24"/>
    <mergeCell ref="A25:J25"/>
    <mergeCell ref="A41:E41"/>
    <mergeCell ref="A27:E27"/>
    <mergeCell ref="A28:E28"/>
    <mergeCell ref="A29:E29"/>
    <mergeCell ref="A32:J32"/>
    <mergeCell ref="A35:E35"/>
    <mergeCell ref="A36:E3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1"/>
  <sheetViews>
    <sheetView workbookViewId="0">
      <pane ySplit="10" topLeftCell="A11" activePane="bottomLeft" state="frozen"/>
      <selection pane="bottomLeft" activeCell="C11" sqref="C11:F11"/>
    </sheetView>
  </sheetViews>
  <sheetFormatPr defaultRowHeight="15" x14ac:dyDescent="0.25"/>
  <cols>
    <col min="1" max="1" width="5.42578125" style="17" bestFit="1" customWidth="1" collapsed="1"/>
    <col min="2" max="2" width="95" style="17" bestFit="1" customWidth="1" collapsed="1"/>
    <col min="3" max="3" width="10.85546875" style="17" bestFit="1" customWidth="1" collapsed="1"/>
    <col min="4" max="4" width="9.85546875" style="17" bestFit="1" customWidth="1" collapsed="1"/>
    <col min="5" max="5" width="10.85546875" style="17" bestFit="1" customWidth="1" collapsed="1"/>
    <col min="6" max="6" width="8" style="17" bestFit="1" customWidth="1" collapsed="1"/>
    <col min="7" max="16384" width="9.140625" style="17"/>
  </cols>
  <sheetData>
    <row r="2" spans="1:6" x14ac:dyDescent="0.25">
      <c r="A2" s="166" t="s">
        <v>52</v>
      </c>
      <c r="B2" s="167"/>
      <c r="C2" s="167"/>
      <c r="D2" s="167"/>
      <c r="E2" s="167"/>
      <c r="F2" s="167"/>
    </row>
    <row r="4" spans="1:6" x14ac:dyDescent="0.25">
      <c r="A4" s="168" t="s">
        <v>58</v>
      </c>
      <c r="B4" s="169"/>
      <c r="C4" s="169"/>
      <c r="D4" s="169"/>
      <c r="E4" s="169"/>
      <c r="F4" s="169"/>
    </row>
    <row r="5" spans="1:6" x14ac:dyDescent="0.25">
      <c r="A5" s="22"/>
      <c r="B5" s="23"/>
      <c r="C5" s="23"/>
      <c r="D5" s="23"/>
      <c r="E5" s="23"/>
      <c r="F5" s="23"/>
    </row>
    <row r="6" spans="1:6" x14ac:dyDescent="0.25">
      <c r="A6" s="168" t="s">
        <v>59</v>
      </c>
      <c r="B6" s="170"/>
      <c r="C6" s="170"/>
      <c r="D6" s="170"/>
      <c r="E6" s="170"/>
      <c r="F6" s="170"/>
    </row>
    <row r="7" spans="1:6" x14ac:dyDescent="0.25">
      <c r="A7" s="22"/>
      <c r="B7" s="16"/>
      <c r="C7" s="16"/>
      <c r="D7" s="16"/>
      <c r="E7" s="16"/>
      <c r="F7" s="16"/>
    </row>
    <row r="8" spans="1:6" x14ac:dyDescent="0.25">
      <c r="A8" s="166" t="s">
        <v>95</v>
      </c>
      <c r="B8" s="167"/>
      <c r="C8" s="167"/>
      <c r="D8" s="167"/>
      <c r="E8" s="167"/>
      <c r="F8" s="167"/>
    </row>
    <row r="10" spans="1:6" ht="30" x14ac:dyDescent="0.25">
      <c r="A10" s="34" t="s">
        <v>0</v>
      </c>
      <c r="B10" s="34" t="s">
        <v>1</v>
      </c>
      <c r="C10" s="29" t="s">
        <v>36</v>
      </c>
      <c r="D10" s="29" t="s">
        <v>37</v>
      </c>
      <c r="E10" s="33" t="s">
        <v>81</v>
      </c>
      <c r="F10" s="29" t="s">
        <v>38</v>
      </c>
    </row>
    <row r="11" spans="1:6" s="26" customFormat="1" x14ac:dyDescent="0.25">
      <c r="A11" s="131" t="s">
        <v>68</v>
      </c>
      <c r="B11" s="131" t="s">
        <v>82</v>
      </c>
      <c r="C11" s="27">
        <v>670087</v>
      </c>
      <c r="D11" s="27">
        <v>40132</v>
      </c>
      <c r="E11" s="27">
        <v>710219</v>
      </c>
      <c r="F11" s="27">
        <v>105.99</v>
      </c>
    </row>
    <row r="12" spans="1:6" x14ac:dyDescent="0.25">
      <c r="A12" s="20" t="s">
        <v>83</v>
      </c>
      <c r="B12" s="20" t="s">
        <v>84</v>
      </c>
      <c r="C12" s="21">
        <v>106792</v>
      </c>
      <c r="D12" s="21"/>
      <c r="E12" s="21">
        <v>106792</v>
      </c>
      <c r="F12" s="21">
        <v>100</v>
      </c>
    </row>
    <row r="13" spans="1:6" x14ac:dyDescent="0.25">
      <c r="A13" s="20" t="s">
        <v>85</v>
      </c>
      <c r="B13" s="20" t="s">
        <v>86</v>
      </c>
      <c r="C13" s="21">
        <v>59991</v>
      </c>
      <c r="D13" s="21">
        <v>16290</v>
      </c>
      <c r="E13" s="21">
        <v>76281</v>
      </c>
      <c r="F13" s="21">
        <v>127.15</v>
      </c>
    </row>
    <row r="14" spans="1:6" x14ac:dyDescent="0.25">
      <c r="A14" s="20" t="s">
        <v>87</v>
      </c>
      <c r="B14" s="20" t="s">
        <v>88</v>
      </c>
      <c r="C14" s="21">
        <v>15491</v>
      </c>
      <c r="D14" s="21">
        <v>22042</v>
      </c>
      <c r="E14" s="21">
        <v>37533</v>
      </c>
      <c r="F14" s="21">
        <v>242.29</v>
      </c>
    </row>
    <row r="15" spans="1:6" x14ac:dyDescent="0.25">
      <c r="A15" s="20" t="s">
        <v>89</v>
      </c>
      <c r="B15" s="20" t="s">
        <v>90</v>
      </c>
      <c r="C15" s="21">
        <v>487813</v>
      </c>
      <c r="D15" s="21">
        <v>1800</v>
      </c>
      <c r="E15" s="21">
        <v>489613</v>
      </c>
      <c r="F15" s="21">
        <v>100.37</v>
      </c>
    </row>
    <row r="16" spans="1:6" s="26" customFormat="1" x14ac:dyDescent="0.25">
      <c r="A16" s="164" t="s">
        <v>94</v>
      </c>
      <c r="B16" s="165"/>
      <c r="C16" s="27">
        <v>87536</v>
      </c>
      <c r="D16" s="27">
        <v>20134</v>
      </c>
      <c r="E16" s="27">
        <v>107670</v>
      </c>
      <c r="F16" s="27">
        <v>123</v>
      </c>
    </row>
    <row r="17" spans="1:6" x14ac:dyDescent="0.25">
      <c r="A17" s="20" t="s">
        <v>65</v>
      </c>
      <c r="B17" s="20" t="s">
        <v>91</v>
      </c>
      <c r="C17" s="21">
        <v>87536</v>
      </c>
      <c r="D17" s="21">
        <v>20134</v>
      </c>
      <c r="E17" s="21">
        <v>107670</v>
      </c>
      <c r="F17" s="21">
        <v>123</v>
      </c>
    </row>
    <row r="18" spans="1:6" x14ac:dyDescent="0.25">
      <c r="A18" s="20" t="s">
        <v>92</v>
      </c>
      <c r="B18" s="20" t="s">
        <v>93</v>
      </c>
      <c r="C18" s="21">
        <v>87536</v>
      </c>
      <c r="D18" s="21">
        <v>20134</v>
      </c>
      <c r="E18" s="21">
        <v>107670</v>
      </c>
      <c r="F18" s="21">
        <v>123</v>
      </c>
    </row>
    <row r="19" spans="1:6" x14ac:dyDescent="0.25">
      <c r="A19" s="35"/>
      <c r="B19" s="35"/>
      <c r="C19" s="35"/>
      <c r="D19" s="35"/>
      <c r="E19" s="35"/>
      <c r="F19" s="35"/>
    </row>
    <row r="21" spans="1:6" x14ac:dyDescent="0.25">
      <c r="A21" s="168" t="s">
        <v>96</v>
      </c>
      <c r="B21" s="169"/>
      <c r="C21" s="169"/>
      <c r="D21" s="169"/>
      <c r="E21" s="169"/>
      <c r="F21" s="169"/>
    </row>
    <row r="23" spans="1:6" ht="30" x14ac:dyDescent="0.25">
      <c r="A23" s="5" t="s">
        <v>0</v>
      </c>
      <c r="B23" s="5" t="s">
        <v>1</v>
      </c>
      <c r="C23" s="29" t="s">
        <v>36</v>
      </c>
      <c r="D23" s="29" t="s">
        <v>37</v>
      </c>
      <c r="E23" s="33" t="s">
        <v>81</v>
      </c>
      <c r="F23" s="29" t="s">
        <v>38</v>
      </c>
    </row>
    <row r="24" spans="1:6" x14ac:dyDescent="0.25">
      <c r="A24" s="164" t="s">
        <v>79</v>
      </c>
      <c r="B24" s="165"/>
      <c r="C24" s="14">
        <v>757623</v>
      </c>
      <c r="D24" s="14">
        <v>60266</v>
      </c>
      <c r="E24" s="14">
        <v>817889</v>
      </c>
      <c r="F24" s="14">
        <v>107.95</v>
      </c>
    </row>
    <row r="25" spans="1:6" x14ac:dyDescent="0.25">
      <c r="A25" s="13" t="s">
        <v>9</v>
      </c>
      <c r="B25" s="13" t="s">
        <v>10</v>
      </c>
      <c r="C25" s="14">
        <v>629206</v>
      </c>
      <c r="D25" s="14">
        <v>34266</v>
      </c>
      <c r="E25" s="14">
        <v>663472</v>
      </c>
      <c r="F25" s="14">
        <v>105.45</v>
      </c>
    </row>
    <row r="26" spans="1:6" x14ac:dyDescent="0.25">
      <c r="A26" s="13" t="s">
        <v>11</v>
      </c>
      <c r="B26" s="13" t="s">
        <v>12</v>
      </c>
      <c r="C26" s="14">
        <v>351750</v>
      </c>
      <c r="D26" s="14">
        <v>-17648</v>
      </c>
      <c r="E26" s="14">
        <v>334102</v>
      </c>
      <c r="F26" s="14">
        <v>94.98</v>
      </c>
    </row>
    <row r="27" spans="1:6" x14ac:dyDescent="0.25">
      <c r="A27" s="13" t="s">
        <v>14</v>
      </c>
      <c r="B27" s="13" t="s">
        <v>15</v>
      </c>
      <c r="C27" s="14">
        <v>276198</v>
      </c>
      <c r="D27" s="14">
        <v>52122</v>
      </c>
      <c r="E27" s="14">
        <v>328320</v>
      </c>
      <c r="F27" s="14">
        <v>118.87</v>
      </c>
    </row>
    <row r="28" spans="1:6" x14ac:dyDescent="0.25">
      <c r="A28" s="13" t="s">
        <v>16</v>
      </c>
      <c r="B28" s="13" t="s">
        <v>17</v>
      </c>
      <c r="C28" s="14">
        <v>1258</v>
      </c>
      <c r="D28" s="14">
        <v>-208</v>
      </c>
      <c r="E28" s="14">
        <v>1050</v>
      </c>
      <c r="F28" s="14">
        <v>83.47</v>
      </c>
    </row>
    <row r="29" spans="1:6" x14ac:dyDescent="0.25">
      <c r="A29" s="13" t="s">
        <v>25</v>
      </c>
      <c r="B29" s="13" t="s">
        <v>26</v>
      </c>
      <c r="C29" s="14">
        <v>128417</v>
      </c>
      <c r="D29" s="14">
        <v>26000</v>
      </c>
      <c r="E29" s="14">
        <v>154417</v>
      </c>
      <c r="F29" s="14">
        <v>120.25</v>
      </c>
    </row>
    <row r="30" spans="1:6" x14ac:dyDescent="0.25">
      <c r="A30" s="13" t="s">
        <v>32</v>
      </c>
      <c r="B30" s="13" t="s">
        <v>33</v>
      </c>
      <c r="C30" s="14"/>
      <c r="D30" s="14">
        <v>2095</v>
      </c>
      <c r="E30" s="14">
        <v>2095</v>
      </c>
      <c r="F30" s="14"/>
    </row>
    <row r="31" spans="1:6" x14ac:dyDescent="0.25">
      <c r="A31" s="13" t="s">
        <v>27</v>
      </c>
      <c r="B31" s="13" t="s">
        <v>28</v>
      </c>
      <c r="C31" s="14">
        <v>128417</v>
      </c>
      <c r="D31" s="14">
        <v>23905</v>
      </c>
      <c r="E31" s="14">
        <v>152322</v>
      </c>
      <c r="F31" s="14">
        <v>118.62</v>
      </c>
    </row>
  </sheetData>
  <mergeCells count="7">
    <mergeCell ref="A24:B24"/>
    <mergeCell ref="A16:B16"/>
    <mergeCell ref="A2:F2"/>
    <mergeCell ref="A4:F4"/>
    <mergeCell ref="A6:F6"/>
    <mergeCell ref="A8:F8"/>
    <mergeCell ref="A21:F2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7"/>
  <sheetViews>
    <sheetView topLeftCell="A22" workbookViewId="0">
      <selection activeCell="Q28" sqref="Q28"/>
    </sheetView>
  </sheetViews>
  <sheetFormatPr defaultRowHeight="15" x14ac:dyDescent="0.25"/>
  <cols>
    <col min="1" max="1" width="5.42578125" style="17" bestFit="1" customWidth="1" collapsed="1"/>
    <col min="2" max="2" width="50" style="17" bestFit="1" customWidth="1" collapsed="1"/>
    <col min="3" max="3" width="10.85546875" style="17" bestFit="1" customWidth="1" collapsed="1"/>
    <col min="4" max="4" width="9.85546875" style="17" bestFit="1" customWidth="1" collapsed="1"/>
    <col min="5" max="5" width="10.85546875" style="17" bestFit="1" customWidth="1" collapsed="1"/>
    <col min="6" max="6" width="8" style="17" bestFit="1" customWidth="1" collapsed="1"/>
    <col min="7" max="16384" width="9.140625" style="17"/>
  </cols>
  <sheetData>
    <row r="2" spans="1:6" x14ac:dyDescent="0.25">
      <c r="A2" s="166" t="s">
        <v>52</v>
      </c>
      <c r="B2" s="167"/>
      <c r="C2" s="167"/>
      <c r="D2" s="167"/>
      <c r="E2" s="167"/>
      <c r="F2" s="167"/>
    </row>
    <row r="4" spans="1:6" s="26" customFormat="1" x14ac:dyDescent="0.25">
      <c r="A4" s="166" t="s">
        <v>58</v>
      </c>
      <c r="B4" s="167"/>
      <c r="C4" s="167"/>
      <c r="D4" s="167"/>
      <c r="E4" s="167"/>
      <c r="F4" s="167"/>
    </row>
    <row r="5" spans="1:6" s="26" customFormat="1" x14ac:dyDescent="0.25">
      <c r="A5" s="30"/>
      <c r="B5" s="31"/>
      <c r="C5" s="31"/>
      <c r="D5" s="31"/>
      <c r="E5" s="31"/>
      <c r="F5" s="31"/>
    </row>
    <row r="6" spans="1:6" s="26" customFormat="1" x14ac:dyDescent="0.25">
      <c r="A6" s="166" t="s">
        <v>59</v>
      </c>
      <c r="B6" s="167"/>
      <c r="C6" s="167"/>
      <c r="D6" s="167"/>
      <c r="E6" s="167"/>
      <c r="F6" s="167"/>
    </row>
    <row r="8" spans="1:6" s="26" customFormat="1" x14ac:dyDescent="0.25">
      <c r="A8" s="168" t="s">
        <v>80</v>
      </c>
      <c r="B8" s="168"/>
      <c r="C8" s="168"/>
      <c r="D8" s="168"/>
      <c r="E8" s="168"/>
      <c r="F8" s="168"/>
    </row>
    <row r="10" spans="1:6" ht="30" x14ac:dyDescent="0.25">
      <c r="A10" s="29" t="s">
        <v>0</v>
      </c>
      <c r="B10" s="29" t="s">
        <v>1</v>
      </c>
      <c r="C10" s="29" t="s">
        <v>36</v>
      </c>
      <c r="D10" s="29" t="s">
        <v>37</v>
      </c>
      <c r="E10" s="33" t="s">
        <v>81</v>
      </c>
      <c r="F10" s="29" t="s">
        <v>38</v>
      </c>
    </row>
    <row r="11" spans="1:6" s="26" customFormat="1" x14ac:dyDescent="0.25">
      <c r="A11" s="171" t="s">
        <v>78</v>
      </c>
      <c r="B11" s="165"/>
      <c r="C11" s="27">
        <v>670087</v>
      </c>
      <c r="D11" s="27">
        <v>40132</v>
      </c>
      <c r="E11" s="27">
        <v>710219</v>
      </c>
      <c r="F11" s="27">
        <v>105.99</v>
      </c>
    </row>
    <row r="12" spans="1:6" x14ac:dyDescent="0.25">
      <c r="A12" s="13" t="s">
        <v>76</v>
      </c>
      <c r="B12" s="13" t="s">
        <v>8</v>
      </c>
      <c r="C12" s="14">
        <v>487813</v>
      </c>
      <c r="D12" s="14">
        <v>1800</v>
      </c>
      <c r="E12" s="14">
        <v>489613</v>
      </c>
      <c r="F12" s="14">
        <v>100.37</v>
      </c>
    </row>
    <row r="13" spans="1:6" ht="15" customHeight="1" x14ac:dyDescent="0.25">
      <c r="A13" s="13" t="s">
        <v>75</v>
      </c>
      <c r="B13" s="13" t="s">
        <v>8</v>
      </c>
      <c r="C13" s="14">
        <v>487813</v>
      </c>
      <c r="D13" s="14">
        <v>1800</v>
      </c>
      <c r="E13" s="14">
        <v>489613</v>
      </c>
      <c r="F13" s="14">
        <v>100.37</v>
      </c>
    </row>
    <row r="14" spans="1:6" x14ac:dyDescent="0.25">
      <c r="A14" s="13" t="s">
        <v>9</v>
      </c>
      <c r="B14" s="13" t="s">
        <v>74</v>
      </c>
      <c r="C14" s="14">
        <v>3491</v>
      </c>
      <c r="D14" s="14">
        <v>4909</v>
      </c>
      <c r="E14" s="14">
        <v>8400</v>
      </c>
      <c r="F14" s="14">
        <v>240.62</v>
      </c>
    </row>
    <row r="15" spans="1:6" x14ac:dyDescent="0.25">
      <c r="A15" s="13" t="s">
        <v>11</v>
      </c>
      <c r="B15" s="13" t="s">
        <v>21</v>
      </c>
      <c r="C15" s="14">
        <v>3491</v>
      </c>
      <c r="D15" s="14">
        <v>4909</v>
      </c>
      <c r="E15" s="14">
        <v>8400</v>
      </c>
      <c r="F15" s="14">
        <v>240.62</v>
      </c>
    </row>
    <row r="16" spans="1:6" x14ac:dyDescent="0.25">
      <c r="A16" s="13" t="s">
        <v>25</v>
      </c>
      <c r="B16" s="13" t="s">
        <v>73</v>
      </c>
      <c r="C16" s="14">
        <v>59991</v>
      </c>
      <c r="D16" s="14">
        <v>16290</v>
      </c>
      <c r="E16" s="14">
        <v>76281</v>
      </c>
      <c r="F16" s="14">
        <v>127.15</v>
      </c>
    </row>
    <row r="17" spans="1:6" x14ac:dyDescent="0.25">
      <c r="A17" s="13" t="s">
        <v>72</v>
      </c>
      <c r="B17" s="13" t="s">
        <v>18</v>
      </c>
      <c r="C17" s="14">
        <v>59991</v>
      </c>
      <c r="D17" s="14">
        <v>16290</v>
      </c>
      <c r="E17" s="14">
        <v>76281</v>
      </c>
      <c r="F17" s="14">
        <v>127.15</v>
      </c>
    </row>
    <row r="18" spans="1:6" x14ac:dyDescent="0.25">
      <c r="A18" s="13" t="s">
        <v>71</v>
      </c>
      <c r="B18" s="13" t="s">
        <v>70</v>
      </c>
      <c r="C18" s="14">
        <v>106792</v>
      </c>
      <c r="D18" s="14"/>
      <c r="E18" s="14">
        <v>106792</v>
      </c>
      <c r="F18" s="14">
        <v>100</v>
      </c>
    </row>
    <row r="19" spans="1:6" x14ac:dyDescent="0.25">
      <c r="A19" s="13" t="s">
        <v>69</v>
      </c>
      <c r="B19" s="13" t="s">
        <v>22</v>
      </c>
      <c r="C19" s="14">
        <v>106792</v>
      </c>
      <c r="D19" s="14"/>
      <c r="E19" s="14">
        <v>106792</v>
      </c>
      <c r="F19" s="14">
        <v>100</v>
      </c>
    </row>
    <row r="20" spans="1:6" x14ac:dyDescent="0.25">
      <c r="A20" s="13" t="s">
        <v>68</v>
      </c>
      <c r="B20" s="13" t="s">
        <v>67</v>
      </c>
      <c r="C20" s="14">
        <v>12000</v>
      </c>
      <c r="D20" s="14">
        <v>17133</v>
      </c>
      <c r="E20" s="14">
        <v>29133</v>
      </c>
      <c r="F20" s="14">
        <v>242.78</v>
      </c>
    </row>
    <row r="21" spans="1:6" x14ac:dyDescent="0.25">
      <c r="A21" s="13" t="s">
        <v>66</v>
      </c>
      <c r="B21" s="13" t="s">
        <v>31</v>
      </c>
      <c r="C21" s="14">
        <v>12000</v>
      </c>
      <c r="D21" s="14">
        <v>17133</v>
      </c>
      <c r="E21" s="14">
        <v>29133</v>
      </c>
      <c r="F21" s="14">
        <v>242.78</v>
      </c>
    </row>
    <row r="22" spans="1:6" s="26" customFormat="1" x14ac:dyDescent="0.25">
      <c r="A22" s="6" t="s">
        <v>65</v>
      </c>
      <c r="B22" s="6" t="s">
        <v>64</v>
      </c>
      <c r="C22" s="7">
        <v>87536</v>
      </c>
      <c r="D22" s="7">
        <v>20134</v>
      </c>
      <c r="E22" s="7">
        <v>107670</v>
      </c>
      <c r="F22" s="7">
        <v>123</v>
      </c>
    </row>
    <row r="23" spans="1:6" x14ac:dyDescent="0.25">
      <c r="A23" s="13" t="s">
        <v>63</v>
      </c>
      <c r="B23" s="13" t="s">
        <v>34</v>
      </c>
      <c r="C23" s="14"/>
      <c r="D23" s="14">
        <v>15000</v>
      </c>
      <c r="E23" s="14">
        <v>15000</v>
      </c>
      <c r="F23" s="14"/>
    </row>
    <row r="24" spans="1:6" x14ac:dyDescent="0.25">
      <c r="A24" s="13" t="s">
        <v>62</v>
      </c>
      <c r="B24" s="13" t="s">
        <v>29</v>
      </c>
      <c r="C24" s="14">
        <v>59866</v>
      </c>
      <c r="D24" s="14">
        <v>134</v>
      </c>
      <c r="E24" s="14">
        <v>60000</v>
      </c>
      <c r="F24" s="14">
        <v>100.22</v>
      </c>
    </row>
    <row r="25" spans="1:6" x14ac:dyDescent="0.25">
      <c r="A25" s="13" t="s">
        <v>61</v>
      </c>
      <c r="B25" s="13" t="s">
        <v>35</v>
      </c>
      <c r="C25" s="14">
        <v>27670</v>
      </c>
      <c r="D25" s="14">
        <v>5000</v>
      </c>
      <c r="E25" s="14">
        <v>32670</v>
      </c>
      <c r="F25" s="14">
        <v>118.07</v>
      </c>
    </row>
    <row r="26" spans="1:6" x14ac:dyDescent="0.25">
      <c r="A26" s="25"/>
      <c r="B26" s="25"/>
      <c r="C26" s="25"/>
      <c r="D26" s="25"/>
      <c r="E26" s="25"/>
      <c r="F26" s="25"/>
    </row>
    <row r="29" spans="1:6" s="26" customFormat="1" x14ac:dyDescent="0.25">
      <c r="A29" s="168" t="s">
        <v>77</v>
      </c>
      <c r="B29" s="168"/>
      <c r="C29" s="168"/>
      <c r="D29" s="168"/>
      <c r="E29" s="168"/>
      <c r="F29" s="168"/>
    </row>
    <row r="31" spans="1:6" ht="30" x14ac:dyDescent="0.25">
      <c r="A31" s="28" t="s">
        <v>0</v>
      </c>
      <c r="B31" s="28" t="s">
        <v>1</v>
      </c>
      <c r="C31" s="29" t="s">
        <v>36</v>
      </c>
      <c r="D31" s="29" t="s">
        <v>37</v>
      </c>
      <c r="E31" s="33" t="s">
        <v>81</v>
      </c>
      <c r="F31" s="29" t="s">
        <v>38</v>
      </c>
    </row>
    <row r="32" spans="1:6" s="26" customFormat="1" x14ac:dyDescent="0.25">
      <c r="A32" s="164" t="s">
        <v>79</v>
      </c>
      <c r="B32" s="165"/>
      <c r="C32" s="27">
        <v>757623</v>
      </c>
      <c r="D32" s="27">
        <v>60266</v>
      </c>
      <c r="E32" s="27">
        <v>817889</v>
      </c>
      <c r="F32" s="27">
        <v>107.95</v>
      </c>
    </row>
    <row r="33" spans="1:6" x14ac:dyDescent="0.25">
      <c r="A33" s="20" t="s">
        <v>76</v>
      </c>
      <c r="B33" s="20" t="s">
        <v>8</v>
      </c>
      <c r="C33" s="21">
        <v>487813</v>
      </c>
      <c r="D33" s="21">
        <v>1800</v>
      </c>
      <c r="E33" s="21">
        <v>489613</v>
      </c>
      <c r="F33" s="21">
        <v>100.37</v>
      </c>
    </row>
    <row r="34" spans="1:6" x14ac:dyDescent="0.25">
      <c r="A34" s="20" t="s">
        <v>75</v>
      </c>
      <c r="B34" s="20" t="s">
        <v>8</v>
      </c>
      <c r="C34" s="21">
        <v>487813</v>
      </c>
      <c r="D34" s="21">
        <v>1800</v>
      </c>
      <c r="E34" s="21">
        <v>489613</v>
      </c>
      <c r="F34" s="21">
        <v>100.37</v>
      </c>
    </row>
    <row r="35" spans="1:6" x14ac:dyDescent="0.25">
      <c r="A35" s="20" t="s">
        <v>9</v>
      </c>
      <c r="B35" s="20" t="s">
        <v>74</v>
      </c>
      <c r="C35" s="21">
        <v>3491</v>
      </c>
      <c r="D35" s="21">
        <v>4909</v>
      </c>
      <c r="E35" s="21">
        <v>8400</v>
      </c>
      <c r="F35" s="21">
        <v>240.62</v>
      </c>
    </row>
    <row r="36" spans="1:6" x14ac:dyDescent="0.25">
      <c r="A36" s="20" t="s">
        <v>11</v>
      </c>
      <c r="B36" s="20" t="s">
        <v>21</v>
      </c>
      <c r="C36" s="21">
        <v>3491</v>
      </c>
      <c r="D36" s="21">
        <v>4909</v>
      </c>
      <c r="E36" s="21">
        <v>8400</v>
      </c>
      <c r="F36" s="21">
        <v>240.62</v>
      </c>
    </row>
    <row r="37" spans="1:6" x14ac:dyDescent="0.25">
      <c r="A37" s="20" t="s">
        <v>25</v>
      </c>
      <c r="B37" s="20" t="s">
        <v>73</v>
      </c>
      <c r="C37" s="21">
        <v>59991</v>
      </c>
      <c r="D37" s="21">
        <v>16290</v>
      </c>
      <c r="E37" s="21">
        <v>76281</v>
      </c>
      <c r="F37" s="21">
        <v>127.15</v>
      </c>
    </row>
    <row r="38" spans="1:6" x14ac:dyDescent="0.25">
      <c r="A38" s="20" t="s">
        <v>72</v>
      </c>
      <c r="B38" s="20" t="s">
        <v>18</v>
      </c>
      <c r="C38" s="21">
        <v>59991</v>
      </c>
      <c r="D38" s="21">
        <v>16290</v>
      </c>
      <c r="E38" s="21">
        <v>76281</v>
      </c>
      <c r="F38" s="21">
        <v>127.15</v>
      </c>
    </row>
    <row r="39" spans="1:6" x14ac:dyDescent="0.25">
      <c r="A39" s="20" t="s">
        <v>71</v>
      </c>
      <c r="B39" s="20" t="s">
        <v>70</v>
      </c>
      <c r="C39" s="21">
        <v>106792</v>
      </c>
      <c r="D39" s="21"/>
      <c r="E39" s="21">
        <v>106792</v>
      </c>
      <c r="F39" s="21">
        <v>100</v>
      </c>
    </row>
    <row r="40" spans="1:6" x14ac:dyDescent="0.25">
      <c r="A40" s="20" t="s">
        <v>69</v>
      </c>
      <c r="B40" s="20" t="s">
        <v>22</v>
      </c>
      <c r="C40" s="21">
        <v>106792</v>
      </c>
      <c r="D40" s="21"/>
      <c r="E40" s="21">
        <v>106792</v>
      </c>
      <c r="F40" s="21">
        <v>100</v>
      </c>
    </row>
    <row r="41" spans="1:6" x14ac:dyDescent="0.25">
      <c r="A41" s="20" t="s">
        <v>68</v>
      </c>
      <c r="B41" s="20" t="s">
        <v>67</v>
      </c>
      <c r="C41" s="21">
        <v>12000</v>
      </c>
      <c r="D41" s="21">
        <v>17133</v>
      </c>
      <c r="E41" s="21">
        <v>29133</v>
      </c>
      <c r="F41" s="21">
        <v>242.78</v>
      </c>
    </row>
    <row r="42" spans="1:6" x14ac:dyDescent="0.25">
      <c r="A42" s="20" t="s">
        <v>66</v>
      </c>
      <c r="B42" s="20" t="s">
        <v>31</v>
      </c>
      <c r="C42" s="21">
        <v>12000</v>
      </c>
      <c r="D42" s="21">
        <v>17133</v>
      </c>
      <c r="E42" s="21">
        <v>29133</v>
      </c>
      <c r="F42" s="21">
        <v>242.78</v>
      </c>
    </row>
    <row r="43" spans="1:6" x14ac:dyDescent="0.25">
      <c r="A43" s="20" t="s">
        <v>65</v>
      </c>
      <c r="B43" s="20" t="s">
        <v>64</v>
      </c>
      <c r="C43" s="21">
        <v>87536</v>
      </c>
      <c r="D43" s="21">
        <v>20134</v>
      </c>
      <c r="E43" s="21">
        <v>107670</v>
      </c>
      <c r="F43" s="21">
        <v>123</v>
      </c>
    </row>
    <row r="44" spans="1:6" x14ac:dyDescent="0.25">
      <c r="A44" s="20" t="s">
        <v>63</v>
      </c>
      <c r="B44" s="20" t="s">
        <v>34</v>
      </c>
      <c r="C44" s="21"/>
      <c r="D44" s="21">
        <v>15000</v>
      </c>
      <c r="E44" s="21">
        <v>15000</v>
      </c>
      <c r="F44" s="21"/>
    </row>
    <row r="45" spans="1:6" x14ac:dyDescent="0.25">
      <c r="A45" s="20" t="s">
        <v>62</v>
      </c>
      <c r="B45" s="20" t="s">
        <v>29</v>
      </c>
      <c r="C45" s="21">
        <v>59866</v>
      </c>
      <c r="D45" s="21">
        <v>134</v>
      </c>
      <c r="E45" s="21">
        <v>60000</v>
      </c>
      <c r="F45" s="21">
        <v>100.22</v>
      </c>
    </row>
    <row r="46" spans="1:6" x14ac:dyDescent="0.25">
      <c r="A46" s="20" t="s">
        <v>61</v>
      </c>
      <c r="B46" s="20" t="s">
        <v>35</v>
      </c>
      <c r="C46" s="21">
        <v>27670</v>
      </c>
      <c r="D46" s="21">
        <v>5000</v>
      </c>
      <c r="E46" s="21">
        <v>32670</v>
      </c>
      <c r="F46" s="21">
        <v>118.07</v>
      </c>
    </row>
    <row r="47" spans="1:6" x14ac:dyDescent="0.25">
      <c r="A47" s="24"/>
      <c r="B47" s="24"/>
      <c r="C47" s="24"/>
      <c r="D47" s="24"/>
      <c r="E47" s="24"/>
      <c r="F47" s="24"/>
    </row>
  </sheetData>
  <mergeCells count="7">
    <mergeCell ref="A29:F29"/>
    <mergeCell ref="A11:B11"/>
    <mergeCell ref="A32:B32"/>
    <mergeCell ref="A8:F8"/>
    <mergeCell ref="A2:F2"/>
    <mergeCell ref="A4:F4"/>
    <mergeCell ref="A6:F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C10" sqref="C10:F10"/>
    </sheetView>
  </sheetViews>
  <sheetFormatPr defaultRowHeight="15" x14ac:dyDescent="0.25"/>
  <cols>
    <col min="1" max="1" width="5.42578125" style="17" bestFit="1" customWidth="1" collapsed="1"/>
    <col min="2" max="2" width="31.28515625" style="17" customWidth="1" collapsed="1"/>
    <col min="3" max="3" width="10.85546875" style="17" bestFit="1" customWidth="1" collapsed="1"/>
    <col min="4" max="4" width="9.85546875" style="17" bestFit="1" customWidth="1" collapsed="1"/>
    <col min="5" max="5" width="10.85546875" style="17" bestFit="1" customWidth="1" collapsed="1"/>
    <col min="6" max="6" width="8" style="17" bestFit="1" customWidth="1" collapsed="1"/>
    <col min="7" max="16384" width="9.140625" style="17"/>
  </cols>
  <sheetData>
    <row r="2" spans="1:6" x14ac:dyDescent="0.25">
      <c r="A2" s="168" t="s">
        <v>52</v>
      </c>
      <c r="B2" s="169"/>
      <c r="C2" s="169"/>
      <c r="D2" s="169"/>
      <c r="E2" s="169"/>
      <c r="F2" s="169"/>
    </row>
    <row r="3" spans="1:6" x14ac:dyDescent="0.25">
      <c r="A3" s="169"/>
      <c r="B3" s="169"/>
      <c r="C3" s="169"/>
      <c r="D3" s="169"/>
      <c r="E3" s="169"/>
      <c r="F3" s="169"/>
    </row>
    <row r="4" spans="1:6" x14ac:dyDescent="0.25">
      <c r="A4" s="169" t="s">
        <v>58</v>
      </c>
      <c r="B4" s="170"/>
      <c r="C4" s="170"/>
      <c r="D4" s="170"/>
      <c r="E4" s="170"/>
      <c r="F4" s="170"/>
    </row>
    <row r="5" spans="1:6" x14ac:dyDescent="0.25">
      <c r="A5" s="23"/>
      <c r="B5" s="16"/>
      <c r="C5" s="16"/>
      <c r="D5" s="16"/>
      <c r="E5" s="16"/>
      <c r="F5" s="16"/>
    </row>
    <row r="6" spans="1:6" x14ac:dyDescent="0.25">
      <c r="A6" s="169" t="s">
        <v>59</v>
      </c>
      <c r="B6" s="170"/>
      <c r="C6" s="170"/>
      <c r="D6" s="170"/>
      <c r="E6" s="170"/>
      <c r="F6" s="170"/>
    </row>
    <row r="7" spans="1:6" x14ac:dyDescent="0.25">
      <c r="A7" s="23"/>
      <c r="B7" s="16"/>
      <c r="C7" s="16"/>
      <c r="D7" s="16"/>
      <c r="E7" s="16"/>
      <c r="F7" s="16"/>
    </row>
    <row r="8" spans="1:6" x14ac:dyDescent="0.25">
      <c r="A8" s="169" t="s">
        <v>60</v>
      </c>
      <c r="B8" s="170"/>
      <c r="C8" s="170"/>
      <c r="D8" s="170"/>
      <c r="E8" s="170"/>
      <c r="F8" s="170"/>
    </row>
    <row r="10" spans="1:6" ht="30" x14ac:dyDescent="0.25">
      <c r="A10" s="19" t="s">
        <v>0</v>
      </c>
      <c r="B10" s="19" t="s">
        <v>1</v>
      </c>
      <c r="C10" s="5" t="s">
        <v>36</v>
      </c>
      <c r="D10" s="5" t="s">
        <v>37</v>
      </c>
      <c r="E10" s="32" t="s">
        <v>81</v>
      </c>
      <c r="F10" s="5" t="s">
        <v>38</v>
      </c>
    </row>
    <row r="11" spans="1:6" x14ac:dyDescent="0.25">
      <c r="A11" s="20"/>
      <c r="B11" s="20"/>
      <c r="C11" s="21">
        <v>757623</v>
      </c>
      <c r="D11" s="21">
        <v>60266</v>
      </c>
      <c r="E11" s="21">
        <v>817889</v>
      </c>
      <c r="F11" s="21">
        <v>107.95</v>
      </c>
    </row>
    <row r="12" spans="1:6" x14ac:dyDescent="0.25">
      <c r="A12" s="20" t="s">
        <v>57</v>
      </c>
      <c r="B12" s="20" t="s">
        <v>56</v>
      </c>
      <c r="C12" s="21">
        <v>757623</v>
      </c>
      <c r="D12" s="21">
        <v>60266</v>
      </c>
      <c r="E12" s="21">
        <v>817889</v>
      </c>
      <c r="F12" s="21">
        <v>107.95</v>
      </c>
    </row>
    <row r="13" spans="1:6" x14ac:dyDescent="0.25">
      <c r="A13" s="20" t="s">
        <v>55</v>
      </c>
      <c r="B13" s="20" t="s">
        <v>54</v>
      </c>
      <c r="C13" s="21">
        <v>757623</v>
      </c>
      <c r="D13" s="21">
        <v>60266</v>
      </c>
      <c r="E13" s="21">
        <v>817889</v>
      </c>
      <c r="F13" s="21">
        <v>107.95</v>
      </c>
    </row>
    <row r="14" spans="1:6" x14ac:dyDescent="0.25">
      <c r="A14" s="18"/>
      <c r="B14" s="18"/>
      <c r="C14" s="18"/>
      <c r="D14" s="18"/>
      <c r="E14" s="18"/>
      <c r="F14" s="18"/>
    </row>
  </sheetData>
  <mergeCells count="4">
    <mergeCell ref="A2:F3"/>
    <mergeCell ref="A4:F4"/>
    <mergeCell ref="A6:F6"/>
    <mergeCell ref="A8:F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4"/>
  <sheetViews>
    <sheetView tabSelected="1" workbookViewId="0">
      <selection activeCell="I33" sqref="I33"/>
    </sheetView>
  </sheetViews>
  <sheetFormatPr defaultRowHeight="15" x14ac:dyDescent="0.25"/>
  <cols>
    <col min="1" max="1" width="15.42578125" customWidth="1" collapsed="1"/>
    <col min="2" max="2" width="59.7109375" bestFit="1" customWidth="1" collapsed="1"/>
    <col min="3" max="3" width="10.85546875" bestFit="1" customWidth="1" collapsed="1"/>
    <col min="4" max="4" width="10.42578125" bestFit="1" customWidth="1" collapsed="1"/>
    <col min="5" max="5" width="10.85546875" bestFit="1" customWidth="1" collapsed="1"/>
    <col min="6" max="6" width="8" bestFit="1" customWidth="1" collapsed="1"/>
  </cols>
  <sheetData>
    <row r="2" spans="1:6" x14ac:dyDescent="0.25">
      <c r="A2" s="169" t="s">
        <v>52</v>
      </c>
      <c r="B2" s="169"/>
      <c r="C2" s="169"/>
      <c r="D2" s="169"/>
      <c r="E2" s="169"/>
      <c r="F2" s="169"/>
    </row>
    <row r="3" spans="1:6" x14ac:dyDescent="0.25">
      <c r="A3" s="169"/>
      <c r="B3" s="169"/>
      <c r="C3" s="169"/>
      <c r="D3" s="169"/>
      <c r="E3" s="169"/>
      <c r="F3" s="169"/>
    </row>
    <row r="4" spans="1:6" x14ac:dyDescent="0.25">
      <c r="A4" s="169" t="s">
        <v>53</v>
      </c>
      <c r="B4" s="169"/>
      <c r="C4" s="169"/>
      <c r="D4" s="169"/>
      <c r="E4" s="169"/>
      <c r="F4" s="169"/>
    </row>
    <row r="6" spans="1:6" ht="32.25" customHeight="1" x14ac:dyDescent="0.25">
      <c r="A6" s="4" t="s">
        <v>0</v>
      </c>
      <c r="B6" s="4" t="s">
        <v>1</v>
      </c>
      <c r="C6" s="5" t="s">
        <v>36</v>
      </c>
      <c r="D6" s="5" t="s">
        <v>37</v>
      </c>
      <c r="E6" s="32" t="s">
        <v>81</v>
      </c>
      <c r="F6" s="5" t="s">
        <v>38</v>
      </c>
    </row>
    <row r="7" spans="1:6" s="3" customFormat="1" x14ac:dyDescent="0.25">
      <c r="A7" s="6"/>
      <c r="B7" s="6" t="s">
        <v>51</v>
      </c>
      <c r="C7" s="7">
        <v>757623</v>
      </c>
      <c r="D7" s="7">
        <v>60266</v>
      </c>
      <c r="E7" s="7">
        <v>817889</v>
      </c>
      <c r="F7" s="7">
        <v>107.95</v>
      </c>
    </row>
    <row r="8" spans="1:6" s="3" customFormat="1" x14ac:dyDescent="0.25">
      <c r="A8" s="8" t="s">
        <v>39</v>
      </c>
      <c r="B8" s="8" t="s">
        <v>2</v>
      </c>
      <c r="C8" s="9">
        <v>158274</v>
      </c>
      <c r="D8" s="9"/>
      <c r="E8" s="9">
        <v>158274</v>
      </c>
      <c r="F8" s="9">
        <v>100</v>
      </c>
    </row>
    <row r="9" spans="1:6" s="3" customFormat="1" x14ac:dyDescent="0.25">
      <c r="A9" s="8" t="s">
        <v>40</v>
      </c>
      <c r="B9" s="8" t="s">
        <v>3</v>
      </c>
      <c r="C9" s="9">
        <v>158274</v>
      </c>
      <c r="D9" s="9"/>
      <c r="E9" s="9">
        <v>158274</v>
      </c>
      <c r="F9" s="9">
        <v>100</v>
      </c>
    </row>
    <row r="10" spans="1:6" s="2" customFormat="1" x14ac:dyDescent="0.25">
      <c r="A10" s="10" t="s">
        <v>4</v>
      </c>
      <c r="B10" s="10" t="s">
        <v>5</v>
      </c>
      <c r="C10" s="11">
        <v>158274</v>
      </c>
      <c r="D10" s="11"/>
      <c r="E10" s="11">
        <v>158274</v>
      </c>
      <c r="F10" s="11">
        <v>100</v>
      </c>
    </row>
    <row r="11" spans="1:6" x14ac:dyDescent="0.25">
      <c r="A11" s="10" t="s">
        <v>6</v>
      </c>
      <c r="B11" s="10" t="s">
        <v>7</v>
      </c>
      <c r="C11" s="11">
        <v>78155</v>
      </c>
      <c r="D11" s="11"/>
      <c r="E11" s="11">
        <v>78155</v>
      </c>
      <c r="F11" s="11">
        <v>100</v>
      </c>
    </row>
    <row r="12" spans="1:6" x14ac:dyDescent="0.25">
      <c r="A12" s="12" t="s">
        <v>41</v>
      </c>
      <c r="B12" s="13" t="s">
        <v>8</v>
      </c>
      <c r="C12" s="14">
        <v>78155</v>
      </c>
      <c r="D12" s="14"/>
      <c r="E12" s="14">
        <v>78155</v>
      </c>
      <c r="F12" s="14">
        <v>100</v>
      </c>
    </row>
    <row r="13" spans="1:6" x14ac:dyDescent="0.25">
      <c r="A13" s="12" t="s">
        <v>9</v>
      </c>
      <c r="B13" s="13" t="s">
        <v>10</v>
      </c>
      <c r="C13" s="14">
        <v>78155</v>
      </c>
      <c r="D13" s="14"/>
      <c r="E13" s="14">
        <v>78155</v>
      </c>
      <c r="F13" s="14">
        <v>100</v>
      </c>
    </row>
    <row r="14" spans="1:6" x14ac:dyDescent="0.25">
      <c r="A14" s="12" t="s">
        <v>11</v>
      </c>
      <c r="B14" s="13" t="s">
        <v>12</v>
      </c>
      <c r="C14" s="14">
        <v>78155</v>
      </c>
      <c r="D14" s="14"/>
      <c r="E14" s="14">
        <v>78155</v>
      </c>
      <c r="F14" s="14">
        <v>100</v>
      </c>
    </row>
    <row r="15" spans="1:6" s="2" customFormat="1" x14ac:dyDescent="0.25">
      <c r="A15" s="10" t="s">
        <v>13</v>
      </c>
      <c r="B15" s="10" t="s">
        <v>5</v>
      </c>
      <c r="C15" s="11">
        <v>34393</v>
      </c>
      <c r="D15" s="11"/>
      <c r="E15" s="11">
        <v>34393</v>
      </c>
      <c r="F15" s="11">
        <v>100</v>
      </c>
    </row>
    <row r="16" spans="1:6" x14ac:dyDescent="0.25">
      <c r="A16" s="12" t="s">
        <v>41</v>
      </c>
      <c r="B16" s="13" t="s">
        <v>8</v>
      </c>
      <c r="C16" s="14">
        <v>31990</v>
      </c>
      <c r="D16" s="14"/>
      <c r="E16" s="14">
        <v>31990</v>
      </c>
      <c r="F16" s="14">
        <v>100</v>
      </c>
    </row>
    <row r="17" spans="1:6" x14ac:dyDescent="0.25">
      <c r="A17" s="12" t="s">
        <v>9</v>
      </c>
      <c r="B17" s="13" t="s">
        <v>10</v>
      </c>
      <c r="C17" s="14">
        <v>31990</v>
      </c>
      <c r="D17" s="14"/>
      <c r="E17" s="14">
        <v>31990</v>
      </c>
      <c r="F17" s="14">
        <v>100</v>
      </c>
    </row>
    <row r="18" spans="1:6" x14ac:dyDescent="0.25">
      <c r="A18" s="12" t="s">
        <v>14</v>
      </c>
      <c r="B18" s="13" t="s">
        <v>15</v>
      </c>
      <c r="C18" s="14">
        <v>31904</v>
      </c>
      <c r="D18" s="14"/>
      <c r="E18" s="14">
        <v>31904</v>
      </c>
      <c r="F18" s="14">
        <v>100</v>
      </c>
    </row>
    <row r="19" spans="1:6" x14ac:dyDescent="0.25">
      <c r="A19" s="12" t="s">
        <v>16</v>
      </c>
      <c r="B19" s="13" t="s">
        <v>17</v>
      </c>
      <c r="C19" s="14">
        <v>86</v>
      </c>
      <c r="D19" s="14"/>
      <c r="E19" s="14">
        <v>86</v>
      </c>
      <c r="F19" s="14">
        <v>100</v>
      </c>
    </row>
    <row r="20" spans="1:6" x14ac:dyDescent="0.25">
      <c r="A20" s="12" t="s">
        <v>42</v>
      </c>
      <c r="B20" s="13" t="s">
        <v>18</v>
      </c>
      <c r="C20" s="14">
        <v>2403</v>
      </c>
      <c r="D20" s="14"/>
      <c r="E20" s="14">
        <v>2403</v>
      </c>
      <c r="F20" s="14">
        <v>100</v>
      </c>
    </row>
    <row r="21" spans="1:6" x14ac:dyDescent="0.25">
      <c r="A21" s="12" t="s">
        <v>9</v>
      </c>
      <c r="B21" s="13" t="s">
        <v>10</v>
      </c>
      <c r="C21" s="14">
        <v>2403</v>
      </c>
      <c r="D21" s="14"/>
      <c r="E21" s="14">
        <v>2403</v>
      </c>
      <c r="F21" s="14">
        <v>100</v>
      </c>
    </row>
    <row r="22" spans="1:6" x14ac:dyDescent="0.25">
      <c r="A22" s="12" t="s">
        <v>14</v>
      </c>
      <c r="B22" s="13" t="s">
        <v>15</v>
      </c>
      <c r="C22" s="14">
        <v>2319</v>
      </c>
      <c r="D22" s="14"/>
      <c r="E22" s="14">
        <v>2319</v>
      </c>
      <c r="F22" s="14">
        <v>100</v>
      </c>
    </row>
    <row r="23" spans="1:6" x14ac:dyDescent="0.25">
      <c r="A23" s="12" t="s">
        <v>16</v>
      </c>
      <c r="B23" s="13" t="s">
        <v>17</v>
      </c>
      <c r="C23" s="14">
        <v>84</v>
      </c>
      <c r="D23" s="14"/>
      <c r="E23" s="14">
        <v>84</v>
      </c>
      <c r="F23" s="14">
        <v>100</v>
      </c>
    </row>
    <row r="24" spans="1:6" s="2" customFormat="1" x14ac:dyDescent="0.25">
      <c r="A24" s="10" t="s">
        <v>19</v>
      </c>
      <c r="B24" s="10" t="s">
        <v>20</v>
      </c>
      <c r="C24" s="11">
        <v>44840</v>
      </c>
      <c r="D24" s="11"/>
      <c r="E24" s="11">
        <v>44840</v>
      </c>
      <c r="F24" s="11">
        <v>100</v>
      </c>
    </row>
    <row r="25" spans="1:6" x14ac:dyDescent="0.25">
      <c r="A25" s="12" t="s">
        <v>41</v>
      </c>
      <c r="B25" s="13" t="s">
        <v>8</v>
      </c>
      <c r="C25" s="14">
        <v>10866</v>
      </c>
      <c r="D25" s="14"/>
      <c r="E25" s="14">
        <v>10866</v>
      </c>
      <c r="F25" s="14">
        <v>100</v>
      </c>
    </row>
    <row r="26" spans="1:6" x14ac:dyDescent="0.25">
      <c r="A26" s="12" t="s">
        <v>9</v>
      </c>
      <c r="B26" s="13" t="s">
        <v>10</v>
      </c>
      <c r="C26" s="14">
        <v>10866</v>
      </c>
      <c r="D26" s="14"/>
      <c r="E26" s="14">
        <v>10866</v>
      </c>
      <c r="F26" s="14">
        <v>100</v>
      </c>
    </row>
    <row r="27" spans="1:6" x14ac:dyDescent="0.25">
      <c r="A27" s="12" t="s">
        <v>14</v>
      </c>
      <c r="B27" s="13" t="s">
        <v>15</v>
      </c>
      <c r="C27" s="14">
        <v>10866</v>
      </c>
      <c r="D27" s="14"/>
      <c r="E27" s="14">
        <v>10866</v>
      </c>
      <c r="F27" s="14">
        <v>100</v>
      </c>
    </row>
    <row r="28" spans="1:6" x14ac:dyDescent="0.25">
      <c r="A28" s="12" t="s">
        <v>43</v>
      </c>
      <c r="B28" s="13" t="s">
        <v>21</v>
      </c>
      <c r="C28" s="14">
        <v>41</v>
      </c>
      <c r="D28" s="14"/>
      <c r="E28" s="14">
        <v>41</v>
      </c>
      <c r="F28" s="14">
        <v>100</v>
      </c>
    </row>
    <row r="29" spans="1:6" x14ac:dyDescent="0.25">
      <c r="A29" s="12" t="s">
        <v>9</v>
      </c>
      <c r="B29" s="13" t="s">
        <v>10</v>
      </c>
      <c r="C29" s="14">
        <v>41</v>
      </c>
      <c r="D29" s="14"/>
      <c r="E29" s="14">
        <v>41</v>
      </c>
      <c r="F29" s="14">
        <v>100</v>
      </c>
    </row>
    <row r="30" spans="1:6" x14ac:dyDescent="0.25">
      <c r="A30" s="12" t="s">
        <v>14</v>
      </c>
      <c r="B30" s="13" t="s">
        <v>15</v>
      </c>
      <c r="C30" s="14">
        <v>41</v>
      </c>
      <c r="D30" s="14"/>
      <c r="E30" s="14">
        <v>41</v>
      </c>
      <c r="F30" s="14">
        <v>100</v>
      </c>
    </row>
    <row r="31" spans="1:6" x14ac:dyDescent="0.25">
      <c r="A31" s="12" t="s">
        <v>42</v>
      </c>
      <c r="B31" s="13" t="s">
        <v>18</v>
      </c>
      <c r="C31" s="14">
        <v>19848</v>
      </c>
      <c r="D31" s="14"/>
      <c r="E31" s="14">
        <v>19848</v>
      </c>
      <c r="F31" s="14">
        <v>100</v>
      </c>
    </row>
    <row r="32" spans="1:6" x14ac:dyDescent="0.25">
      <c r="A32" s="12" t="s">
        <v>9</v>
      </c>
      <c r="B32" s="13" t="s">
        <v>10</v>
      </c>
      <c r="C32" s="14">
        <v>19848</v>
      </c>
      <c r="D32" s="14"/>
      <c r="E32" s="14">
        <v>19848</v>
      </c>
      <c r="F32" s="14">
        <v>100</v>
      </c>
    </row>
    <row r="33" spans="1:6" x14ac:dyDescent="0.25">
      <c r="A33" s="12" t="s">
        <v>14</v>
      </c>
      <c r="B33" s="13" t="s">
        <v>15</v>
      </c>
      <c r="C33" s="14">
        <v>19848</v>
      </c>
      <c r="D33" s="14"/>
      <c r="E33" s="14">
        <v>19848</v>
      </c>
      <c r="F33" s="14">
        <v>100</v>
      </c>
    </row>
    <row r="34" spans="1:6" x14ac:dyDescent="0.25">
      <c r="A34" s="12" t="s">
        <v>44</v>
      </c>
      <c r="B34" s="13" t="s">
        <v>22</v>
      </c>
      <c r="C34" s="14">
        <v>14085</v>
      </c>
      <c r="D34" s="14"/>
      <c r="E34" s="14">
        <v>14085</v>
      </c>
      <c r="F34" s="14">
        <v>100</v>
      </c>
    </row>
    <row r="35" spans="1:6" x14ac:dyDescent="0.25">
      <c r="A35" s="12" t="s">
        <v>9</v>
      </c>
      <c r="B35" s="13" t="s">
        <v>10</v>
      </c>
      <c r="C35" s="14">
        <v>14085</v>
      </c>
      <c r="D35" s="14"/>
      <c r="E35" s="14">
        <v>14085</v>
      </c>
      <c r="F35" s="14">
        <v>100</v>
      </c>
    </row>
    <row r="36" spans="1:6" x14ac:dyDescent="0.25">
      <c r="A36" s="12" t="s">
        <v>14</v>
      </c>
      <c r="B36" s="13" t="s">
        <v>15</v>
      </c>
      <c r="C36" s="14">
        <v>14085</v>
      </c>
      <c r="D36" s="14"/>
      <c r="E36" s="14">
        <v>14085</v>
      </c>
      <c r="F36" s="14">
        <v>100</v>
      </c>
    </row>
    <row r="37" spans="1:6" s="2" customFormat="1" x14ac:dyDescent="0.25">
      <c r="A37" s="10" t="s">
        <v>23</v>
      </c>
      <c r="B37" s="10" t="s">
        <v>24</v>
      </c>
      <c r="C37" s="11">
        <v>886</v>
      </c>
      <c r="D37" s="11"/>
      <c r="E37" s="11">
        <v>886</v>
      </c>
      <c r="F37" s="11">
        <v>100</v>
      </c>
    </row>
    <row r="38" spans="1:6" x14ac:dyDescent="0.25">
      <c r="A38" s="12" t="s">
        <v>44</v>
      </c>
      <c r="B38" s="13" t="s">
        <v>22</v>
      </c>
      <c r="C38" s="14">
        <v>20</v>
      </c>
      <c r="D38" s="14"/>
      <c r="E38" s="14">
        <v>20</v>
      </c>
      <c r="F38" s="14">
        <v>100</v>
      </c>
    </row>
    <row r="39" spans="1:6" x14ac:dyDescent="0.25">
      <c r="A39" s="12" t="s">
        <v>25</v>
      </c>
      <c r="B39" s="13" t="s">
        <v>26</v>
      </c>
      <c r="C39" s="14">
        <v>20</v>
      </c>
      <c r="D39" s="14"/>
      <c r="E39" s="14">
        <v>20</v>
      </c>
      <c r="F39" s="14">
        <v>100</v>
      </c>
    </row>
    <row r="40" spans="1:6" x14ac:dyDescent="0.25">
      <c r="A40" s="12" t="s">
        <v>27</v>
      </c>
      <c r="B40" s="13" t="s">
        <v>28</v>
      </c>
      <c r="C40" s="14">
        <v>20</v>
      </c>
      <c r="D40" s="14"/>
      <c r="E40" s="14">
        <v>20</v>
      </c>
      <c r="F40" s="14">
        <v>100</v>
      </c>
    </row>
    <row r="41" spans="1:6" x14ac:dyDescent="0.25">
      <c r="A41" s="12" t="s">
        <v>45</v>
      </c>
      <c r="B41" s="13" t="s">
        <v>29</v>
      </c>
      <c r="C41" s="14">
        <v>866</v>
      </c>
      <c r="D41" s="14"/>
      <c r="E41" s="14">
        <v>866</v>
      </c>
      <c r="F41" s="14">
        <v>100</v>
      </c>
    </row>
    <row r="42" spans="1:6" x14ac:dyDescent="0.25">
      <c r="A42" s="12" t="s">
        <v>25</v>
      </c>
      <c r="B42" s="13" t="s">
        <v>26</v>
      </c>
      <c r="C42" s="14">
        <v>866</v>
      </c>
      <c r="D42" s="14"/>
      <c r="E42" s="14">
        <v>866</v>
      </c>
      <c r="F42" s="14">
        <v>100</v>
      </c>
    </row>
    <row r="43" spans="1:6" x14ac:dyDescent="0.25">
      <c r="A43" s="12" t="s">
        <v>27</v>
      </c>
      <c r="B43" s="13" t="s">
        <v>28</v>
      </c>
      <c r="C43" s="14">
        <v>866</v>
      </c>
      <c r="D43" s="14"/>
      <c r="E43" s="14">
        <v>866</v>
      </c>
      <c r="F43" s="14">
        <v>100</v>
      </c>
    </row>
    <row r="44" spans="1:6" s="3" customFormat="1" x14ac:dyDescent="0.25">
      <c r="A44" s="8" t="s">
        <v>46</v>
      </c>
      <c r="B44" s="8" t="s">
        <v>30</v>
      </c>
      <c r="C44" s="9">
        <v>599349</v>
      </c>
      <c r="D44" s="9">
        <v>60266</v>
      </c>
      <c r="E44" s="9">
        <v>659615</v>
      </c>
      <c r="F44" s="9">
        <v>110.06</v>
      </c>
    </row>
    <row r="45" spans="1:6" s="3" customFormat="1" x14ac:dyDescent="0.25">
      <c r="A45" s="8" t="s">
        <v>47</v>
      </c>
      <c r="B45" s="8" t="s">
        <v>3</v>
      </c>
      <c r="C45" s="9">
        <v>599349</v>
      </c>
      <c r="D45" s="9">
        <v>60266</v>
      </c>
      <c r="E45" s="9">
        <v>659615</v>
      </c>
      <c r="F45" s="9">
        <v>110.06</v>
      </c>
    </row>
    <row r="46" spans="1:6" x14ac:dyDescent="0.25">
      <c r="A46" s="13" t="s">
        <v>4</v>
      </c>
      <c r="B46" s="13" t="s">
        <v>5</v>
      </c>
      <c r="C46" s="14">
        <v>599349</v>
      </c>
      <c r="D46" s="14">
        <v>60266</v>
      </c>
      <c r="E46" s="14">
        <v>659615</v>
      </c>
      <c r="F46" s="14">
        <v>110.06</v>
      </c>
    </row>
    <row r="47" spans="1:6" s="2" customFormat="1" x14ac:dyDescent="0.25">
      <c r="A47" s="10" t="s">
        <v>6</v>
      </c>
      <c r="B47" s="10" t="s">
        <v>7</v>
      </c>
      <c r="C47" s="11">
        <v>273595</v>
      </c>
      <c r="D47" s="11">
        <v>-17648</v>
      </c>
      <c r="E47" s="11">
        <v>255947</v>
      </c>
      <c r="F47" s="11">
        <v>93.55</v>
      </c>
    </row>
    <row r="48" spans="1:6" x14ac:dyDescent="0.25">
      <c r="A48" s="12" t="s">
        <v>41</v>
      </c>
      <c r="B48" s="13" t="s">
        <v>8</v>
      </c>
      <c r="C48" s="14">
        <v>266275</v>
      </c>
      <c r="D48" s="14">
        <v>-13423</v>
      </c>
      <c r="E48" s="14">
        <v>252852</v>
      </c>
      <c r="F48" s="14">
        <v>94.96</v>
      </c>
    </row>
    <row r="49" spans="1:6" x14ac:dyDescent="0.25">
      <c r="A49" s="12" t="s">
        <v>9</v>
      </c>
      <c r="B49" s="13" t="s">
        <v>10</v>
      </c>
      <c r="C49" s="14">
        <v>266275</v>
      </c>
      <c r="D49" s="14">
        <v>-13423</v>
      </c>
      <c r="E49" s="14">
        <v>252852</v>
      </c>
      <c r="F49" s="14">
        <v>94.96</v>
      </c>
    </row>
    <row r="50" spans="1:6" x14ac:dyDescent="0.25">
      <c r="A50" s="12" t="s">
        <v>11</v>
      </c>
      <c r="B50" s="13" t="s">
        <v>12</v>
      </c>
      <c r="C50" s="14">
        <v>266275</v>
      </c>
      <c r="D50" s="14">
        <v>-13423</v>
      </c>
      <c r="E50" s="14">
        <v>252852</v>
      </c>
      <c r="F50" s="14">
        <v>94.96</v>
      </c>
    </row>
    <row r="51" spans="1:6" x14ac:dyDescent="0.25">
      <c r="A51" s="12" t="s">
        <v>42</v>
      </c>
      <c r="B51" s="13" t="s">
        <v>18</v>
      </c>
      <c r="C51" s="14">
        <v>2330</v>
      </c>
      <c r="D51" s="14">
        <v>-1160</v>
      </c>
      <c r="E51" s="14">
        <v>1170</v>
      </c>
      <c r="F51" s="14">
        <v>50.21</v>
      </c>
    </row>
    <row r="52" spans="1:6" x14ac:dyDescent="0.25">
      <c r="A52" s="12" t="s">
        <v>9</v>
      </c>
      <c r="B52" s="13" t="s">
        <v>10</v>
      </c>
      <c r="C52" s="14">
        <v>2330</v>
      </c>
      <c r="D52" s="14">
        <v>-1160</v>
      </c>
      <c r="E52" s="14">
        <v>1170</v>
      </c>
      <c r="F52" s="14">
        <v>50.21</v>
      </c>
    </row>
    <row r="53" spans="1:6" x14ac:dyDescent="0.25">
      <c r="A53" s="12" t="s">
        <v>11</v>
      </c>
      <c r="B53" s="13" t="s">
        <v>12</v>
      </c>
      <c r="C53" s="14">
        <v>2330</v>
      </c>
      <c r="D53" s="14">
        <v>-1160</v>
      </c>
      <c r="E53" s="14">
        <v>1170</v>
      </c>
      <c r="F53" s="14">
        <v>50.21</v>
      </c>
    </row>
    <row r="54" spans="1:6" x14ac:dyDescent="0.25">
      <c r="A54" s="12" t="s">
        <v>44</v>
      </c>
      <c r="B54" s="13" t="s">
        <v>22</v>
      </c>
      <c r="C54" s="14">
        <v>1990</v>
      </c>
      <c r="D54" s="14">
        <v>-1325</v>
      </c>
      <c r="E54" s="14">
        <v>665</v>
      </c>
      <c r="F54" s="14">
        <v>33.42</v>
      </c>
    </row>
    <row r="55" spans="1:6" x14ac:dyDescent="0.25">
      <c r="A55" s="12" t="s">
        <v>9</v>
      </c>
      <c r="B55" s="13" t="s">
        <v>10</v>
      </c>
      <c r="C55" s="14">
        <v>1990</v>
      </c>
      <c r="D55" s="14">
        <v>-1325</v>
      </c>
      <c r="E55" s="14">
        <v>665</v>
      </c>
      <c r="F55" s="14">
        <v>33.42</v>
      </c>
    </row>
    <row r="56" spans="1:6" x14ac:dyDescent="0.25">
      <c r="A56" s="12" t="s">
        <v>11</v>
      </c>
      <c r="B56" s="13" t="s">
        <v>12</v>
      </c>
      <c r="C56" s="14">
        <v>1990</v>
      </c>
      <c r="D56" s="14">
        <v>-1325</v>
      </c>
      <c r="E56" s="14">
        <v>665</v>
      </c>
      <c r="F56" s="14">
        <v>33.42</v>
      </c>
    </row>
    <row r="57" spans="1:6" x14ac:dyDescent="0.25">
      <c r="A57" s="12" t="s">
        <v>48</v>
      </c>
      <c r="B57" s="13" t="s">
        <v>31</v>
      </c>
      <c r="C57" s="14">
        <v>3000</v>
      </c>
      <c r="D57" s="14">
        <v>-1740</v>
      </c>
      <c r="E57" s="14">
        <v>1260</v>
      </c>
      <c r="F57" s="14">
        <v>42</v>
      </c>
    </row>
    <row r="58" spans="1:6" x14ac:dyDescent="0.25">
      <c r="A58" s="12" t="s">
        <v>9</v>
      </c>
      <c r="B58" s="13" t="s">
        <v>10</v>
      </c>
      <c r="C58" s="14">
        <v>3000</v>
      </c>
      <c r="D58" s="14">
        <v>-1740</v>
      </c>
      <c r="E58" s="14">
        <v>1260</v>
      </c>
      <c r="F58" s="14">
        <v>42</v>
      </c>
    </row>
    <row r="59" spans="1:6" x14ac:dyDescent="0.25">
      <c r="A59" s="12" t="s">
        <v>11</v>
      </c>
      <c r="B59" s="13" t="s">
        <v>12</v>
      </c>
      <c r="C59" s="14">
        <v>3000</v>
      </c>
      <c r="D59" s="14">
        <v>-1740</v>
      </c>
      <c r="E59" s="14">
        <v>1260</v>
      </c>
      <c r="F59" s="14">
        <v>42</v>
      </c>
    </row>
    <row r="60" spans="1:6" s="2" customFormat="1" x14ac:dyDescent="0.25">
      <c r="A60" s="15" t="s">
        <v>13</v>
      </c>
      <c r="B60" s="10" t="s">
        <v>5</v>
      </c>
      <c r="C60" s="11">
        <v>110542</v>
      </c>
      <c r="D60" s="11">
        <v>17907</v>
      </c>
      <c r="E60" s="11">
        <v>128449</v>
      </c>
      <c r="F60" s="11">
        <v>116.2</v>
      </c>
    </row>
    <row r="61" spans="1:6" x14ac:dyDescent="0.25">
      <c r="A61" s="12" t="s">
        <v>41</v>
      </c>
      <c r="B61" s="13" t="s">
        <v>8</v>
      </c>
      <c r="C61" s="14">
        <v>98127</v>
      </c>
      <c r="D61" s="14">
        <v>15218</v>
      </c>
      <c r="E61" s="14">
        <v>113345</v>
      </c>
      <c r="F61" s="14">
        <v>115.51</v>
      </c>
    </row>
    <row r="62" spans="1:6" x14ac:dyDescent="0.25">
      <c r="A62" s="12" t="s">
        <v>9</v>
      </c>
      <c r="B62" s="13" t="s">
        <v>10</v>
      </c>
      <c r="C62" s="14">
        <v>98127</v>
      </c>
      <c r="D62" s="14">
        <v>15218</v>
      </c>
      <c r="E62" s="14">
        <v>113345</v>
      </c>
      <c r="F62" s="14">
        <v>115.51</v>
      </c>
    </row>
    <row r="63" spans="1:6" x14ac:dyDescent="0.25">
      <c r="A63" s="12" t="s">
        <v>14</v>
      </c>
      <c r="B63" s="13" t="s">
        <v>15</v>
      </c>
      <c r="C63" s="14">
        <v>97779</v>
      </c>
      <c r="D63" s="14">
        <v>15186</v>
      </c>
      <c r="E63" s="14">
        <v>112965</v>
      </c>
      <c r="F63" s="14">
        <v>115.53</v>
      </c>
    </row>
    <row r="64" spans="1:6" x14ac:dyDescent="0.25">
      <c r="A64" s="12" t="s">
        <v>16</v>
      </c>
      <c r="B64" s="13" t="s">
        <v>17</v>
      </c>
      <c r="C64" s="14">
        <v>348</v>
      </c>
      <c r="D64" s="14">
        <v>32</v>
      </c>
      <c r="E64" s="14">
        <v>380</v>
      </c>
      <c r="F64" s="14">
        <v>109.2</v>
      </c>
    </row>
    <row r="65" spans="1:6" x14ac:dyDescent="0.25">
      <c r="A65" s="12" t="s">
        <v>43</v>
      </c>
      <c r="B65" s="13" t="s">
        <v>21</v>
      </c>
      <c r="C65" s="14">
        <v>1300</v>
      </c>
      <c r="D65" s="14">
        <v>1464</v>
      </c>
      <c r="E65" s="14">
        <v>2764</v>
      </c>
      <c r="F65" s="14">
        <v>212.62</v>
      </c>
    </row>
    <row r="66" spans="1:6" x14ac:dyDescent="0.25">
      <c r="A66" s="12" t="s">
        <v>9</v>
      </c>
      <c r="B66" s="13" t="s">
        <v>10</v>
      </c>
      <c r="C66" s="14">
        <v>1300</v>
      </c>
      <c r="D66" s="14">
        <v>1464</v>
      </c>
      <c r="E66" s="14">
        <v>2764</v>
      </c>
      <c r="F66" s="14">
        <v>212.62</v>
      </c>
    </row>
    <row r="67" spans="1:6" x14ac:dyDescent="0.25">
      <c r="A67" s="12" t="s">
        <v>14</v>
      </c>
      <c r="B67" s="13" t="s">
        <v>15</v>
      </c>
      <c r="C67" s="14">
        <v>1300</v>
      </c>
      <c r="D67" s="14">
        <v>1464</v>
      </c>
      <c r="E67" s="14">
        <v>2764</v>
      </c>
      <c r="F67" s="14">
        <v>212.62</v>
      </c>
    </row>
    <row r="68" spans="1:6" x14ac:dyDescent="0.25">
      <c r="A68" s="12" t="s">
        <v>42</v>
      </c>
      <c r="B68" s="13" t="s">
        <v>18</v>
      </c>
      <c r="C68" s="14">
        <v>8730</v>
      </c>
      <c r="D68" s="14">
        <v>-440</v>
      </c>
      <c r="E68" s="14">
        <v>8290</v>
      </c>
      <c r="F68" s="14">
        <v>94.96</v>
      </c>
    </row>
    <row r="69" spans="1:6" x14ac:dyDescent="0.25">
      <c r="A69" s="12" t="s">
        <v>9</v>
      </c>
      <c r="B69" s="13" t="s">
        <v>10</v>
      </c>
      <c r="C69" s="14">
        <v>8730</v>
      </c>
      <c r="D69" s="14">
        <v>-440</v>
      </c>
      <c r="E69" s="14">
        <v>8290</v>
      </c>
      <c r="F69" s="14">
        <v>94.96</v>
      </c>
    </row>
    <row r="70" spans="1:6" x14ac:dyDescent="0.25">
      <c r="A70" s="12" t="s">
        <v>14</v>
      </c>
      <c r="B70" s="13" t="s">
        <v>15</v>
      </c>
      <c r="C70" s="14">
        <v>7990</v>
      </c>
      <c r="D70" s="14">
        <v>-200</v>
      </c>
      <c r="E70" s="14">
        <v>7790</v>
      </c>
      <c r="F70" s="14">
        <v>97.5</v>
      </c>
    </row>
    <row r="71" spans="1:6" x14ac:dyDescent="0.25">
      <c r="A71" s="12" t="s">
        <v>16</v>
      </c>
      <c r="B71" s="13" t="s">
        <v>17</v>
      </c>
      <c r="C71" s="14">
        <v>740</v>
      </c>
      <c r="D71" s="14">
        <v>-240</v>
      </c>
      <c r="E71" s="14">
        <v>500</v>
      </c>
      <c r="F71" s="14">
        <v>67.569999999999993</v>
      </c>
    </row>
    <row r="72" spans="1:6" x14ac:dyDescent="0.25">
      <c r="A72" s="12" t="s">
        <v>48</v>
      </c>
      <c r="B72" s="13" t="s">
        <v>31</v>
      </c>
      <c r="C72" s="14">
        <v>2385</v>
      </c>
      <c r="D72" s="14">
        <v>1665</v>
      </c>
      <c r="E72" s="14">
        <v>4050</v>
      </c>
      <c r="F72" s="14">
        <v>169.81</v>
      </c>
    </row>
    <row r="73" spans="1:6" x14ac:dyDescent="0.25">
      <c r="A73" s="12" t="s">
        <v>9</v>
      </c>
      <c r="B73" s="13" t="s">
        <v>10</v>
      </c>
      <c r="C73" s="14">
        <v>2385</v>
      </c>
      <c r="D73" s="14">
        <v>1665</v>
      </c>
      <c r="E73" s="14">
        <v>4050</v>
      </c>
      <c r="F73" s="14">
        <v>169.81</v>
      </c>
    </row>
    <row r="74" spans="1:6" x14ac:dyDescent="0.25">
      <c r="A74" s="12" t="s">
        <v>14</v>
      </c>
      <c r="B74" s="13" t="s">
        <v>15</v>
      </c>
      <c r="C74" s="14">
        <v>2385</v>
      </c>
      <c r="D74" s="14">
        <v>1665</v>
      </c>
      <c r="E74" s="14">
        <v>4050</v>
      </c>
      <c r="F74" s="14">
        <v>169.81</v>
      </c>
    </row>
    <row r="75" spans="1:6" s="2" customFormat="1" x14ac:dyDescent="0.25">
      <c r="A75" s="15" t="s">
        <v>19</v>
      </c>
      <c r="B75" s="10" t="s">
        <v>20</v>
      </c>
      <c r="C75" s="11">
        <v>88725</v>
      </c>
      <c r="D75" s="11">
        <v>34019</v>
      </c>
      <c r="E75" s="11">
        <v>122744</v>
      </c>
      <c r="F75" s="11">
        <v>138.34</v>
      </c>
    </row>
    <row r="76" spans="1:6" x14ac:dyDescent="0.25">
      <c r="A76" s="12" t="s">
        <v>41</v>
      </c>
      <c r="B76" s="13" t="s">
        <v>8</v>
      </c>
      <c r="C76" s="14">
        <v>2400</v>
      </c>
      <c r="D76" s="14">
        <v>5</v>
      </c>
      <c r="E76" s="14">
        <v>2405</v>
      </c>
      <c r="F76" s="14">
        <v>100.21</v>
      </c>
    </row>
    <row r="77" spans="1:6" x14ac:dyDescent="0.25">
      <c r="A77" s="12" t="s">
        <v>9</v>
      </c>
      <c r="B77" s="13" t="s">
        <v>10</v>
      </c>
      <c r="C77" s="14">
        <v>2000</v>
      </c>
      <c r="D77" s="14">
        <v>5</v>
      </c>
      <c r="E77" s="14">
        <v>2005</v>
      </c>
      <c r="F77" s="14">
        <v>100.25</v>
      </c>
    </row>
    <row r="78" spans="1:6" x14ac:dyDescent="0.25">
      <c r="A78" s="12" t="s">
        <v>14</v>
      </c>
      <c r="B78" s="13" t="s">
        <v>15</v>
      </c>
      <c r="C78" s="14">
        <v>2000</v>
      </c>
      <c r="D78" s="14">
        <v>5</v>
      </c>
      <c r="E78" s="14">
        <v>2005</v>
      </c>
      <c r="F78" s="14">
        <v>100.25</v>
      </c>
    </row>
    <row r="79" spans="1:6" x14ac:dyDescent="0.25">
      <c r="A79" s="12" t="s">
        <v>25</v>
      </c>
      <c r="B79" s="13" t="s">
        <v>26</v>
      </c>
      <c r="C79" s="14">
        <v>400</v>
      </c>
      <c r="D79" s="14"/>
      <c r="E79" s="14">
        <v>400</v>
      </c>
      <c r="F79" s="14">
        <v>100</v>
      </c>
    </row>
    <row r="80" spans="1:6" x14ac:dyDescent="0.25">
      <c r="A80" s="12" t="s">
        <v>27</v>
      </c>
      <c r="B80" s="13" t="s">
        <v>28</v>
      </c>
      <c r="C80" s="14">
        <v>400</v>
      </c>
      <c r="D80" s="14"/>
      <c r="E80" s="14">
        <v>400</v>
      </c>
      <c r="F80" s="14">
        <v>100</v>
      </c>
    </row>
    <row r="81" spans="1:6" x14ac:dyDescent="0.25">
      <c r="A81" s="12" t="s">
        <v>43</v>
      </c>
      <c r="B81" s="13" t="s">
        <v>21</v>
      </c>
      <c r="C81" s="14">
        <v>2150</v>
      </c>
      <c r="D81" s="14">
        <v>-1150</v>
      </c>
      <c r="E81" s="14">
        <v>1000</v>
      </c>
      <c r="F81" s="14">
        <v>46.51</v>
      </c>
    </row>
    <row r="82" spans="1:6" x14ac:dyDescent="0.25">
      <c r="A82" s="12" t="s">
        <v>9</v>
      </c>
      <c r="B82" s="13" t="s">
        <v>10</v>
      </c>
      <c r="C82" s="14">
        <v>2150</v>
      </c>
      <c r="D82" s="14">
        <v>-1150</v>
      </c>
      <c r="E82" s="14">
        <v>1000</v>
      </c>
      <c r="F82" s="14">
        <v>46.51</v>
      </c>
    </row>
    <row r="83" spans="1:6" x14ac:dyDescent="0.25">
      <c r="A83" s="12" t="s">
        <v>14</v>
      </c>
      <c r="B83" s="13" t="s">
        <v>15</v>
      </c>
      <c r="C83" s="14">
        <v>2150</v>
      </c>
      <c r="D83" s="14">
        <v>-1150</v>
      </c>
      <c r="E83" s="14">
        <v>1000</v>
      </c>
      <c r="F83" s="14">
        <v>46.51</v>
      </c>
    </row>
    <row r="84" spans="1:6" x14ac:dyDescent="0.25">
      <c r="A84" s="12" t="s">
        <v>42</v>
      </c>
      <c r="B84" s="13" t="s">
        <v>18</v>
      </c>
      <c r="C84" s="14">
        <v>26680</v>
      </c>
      <c r="D84" s="14">
        <v>17890</v>
      </c>
      <c r="E84" s="14">
        <v>44570</v>
      </c>
      <c r="F84" s="14">
        <v>167.05</v>
      </c>
    </row>
    <row r="85" spans="1:6" x14ac:dyDescent="0.25">
      <c r="A85" s="12" t="s">
        <v>9</v>
      </c>
      <c r="B85" s="13" t="s">
        <v>10</v>
      </c>
      <c r="C85" s="14">
        <v>26680</v>
      </c>
      <c r="D85" s="14">
        <v>17890</v>
      </c>
      <c r="E85" s="14">
        <v>44570</v>
      </c>
      <c r="F85" s="14">
        <v>167.05</v>
      </c>
    </row>
    <row r="86" spans="1:6" x14ac:dyDescent="0.25">
      <c r="A86" s="12" t="s">
        <v>14</v>
      </c>
      <c r="B86" s="13" t="s">
        <v>15</v>
      </c>
      <c r="C86" s="14">
        <v>26680</v>
      </c>
      <c r="D86" s="14">
        <v>17890</v>
      </c>
      <c r="E86" s="14">
        <v>44570</v>
      </c>
      <c r="F86" s="14">
        <v>167.05</v>
      </c>
    </row>
    <row r="87" spans="1:6" x14ac:dyDescent="0.25">
      <c r="A87" s="12" t="s">
        <v>44</v>
      </c>
      <c r="B87" s="13" t="s">
        <v>22</v>
      </c>
      <c r="C87" s="14">
        <v>50880</v>
      </c>
      <c r="D87" s="14">
        <v>66</v>
      </c>
      <c r="E87" s="14">
        <v>50946</v>
      </c>
      <c r="F87" s="14">
        <v>100.13</v>
      </c>
    </row>
    <row r="88" spans="1:6" x14ac:dyDescent="0.25">
      <c r="A88" s="12" t="s">
        <v>9</v>
      </c>
      <c r="B88" s="13" t="s">
        <v>10</v>
      </c>
      <c r="C88" s="14">
        <v>50236</v>
      </c>
      <c r="D88" s="14">
        <v>604</v>
      </c>
      <c r="E88" s="14">
        <v>50840</v>
      </c>
      <c r="F88" s="14">
        <v>101.2</v>
      </c>
    </row>
    <row r="89" spans="1:6" x14ac:dyDescent="0.25">
      <c r="A89" s="12" t="s">
        <v>14</v>
      </c>
      <c r="B89" s="13" t="s">
        <v>15</v>
      </c>
      <c r="C89" s="14">
        <v>50236</v>
      </c>
      <c r="D89" s="14">
        <v>604</v>
      </c>
      <c r="E89" s="14">
        <v>50840</v>
      </c>
      <c r="F89" s="14">
        <v>101.2</v>
      </c>
    </row>
    <row r="90" spans="1:6" x14ac:dyDescent="0.25">
      <c r="A90" s="12" t="s">
        <v>25</v>
      </c>
      <c r="B90" s="13" t="s">
        <v>26</v>
      </c>
      <c r="C90" s="14">
        <v>644</v>
      </c>
      <c r="D90" s="14">
        <v>-538</v>
      </c>
      <c r="E90" s="14">
        <v>106</v>
      </c>
      <c r="F90" s="14">
        <v>16.46</v>
      </c>
    </row>
    <row r="91" spans="1:6" x14ac:dyDescent="0.25">
      <c r="A91" s="12" t="s">
        <v>27</v>
      </c>
      <c r="B91" s="13" t="s">
        <v>28</v>
      </c>
      <c r="C91" s="14">
        <v>644</v>
      </c>
      <c r="D91" s="14">
        <v>-538</v>
      </c>
      <c r="E91" s="14">
        <v>106</v>
      </c>
      <c r="F91" s="14">
        <v>16.46</v>
      </c>
    </row>
    <row r="92" spans="1:6" x14ac:dyDescent="0.25">
      <c r="A92" s="12" t="s">
        <v>48</v>
      </c>
      <c r="B92" s="13" t="s">
        <v>31</v>
      </c>
      <c r="C92" s="14">
        <v>6615</v>
      </c>
      <c r="D92" s="14">
        <v>17208</v>
      </c>
      <c r="E92" s="14">
        <v>23823</v>
      </c>
      <c r="F92" s="14">
        <v>360.14</v>
      </c>
    </row>
    <row r="93" spans="1:6" x14ac:dyDescent="0.25">
      <c r="A93" s="12" t="s">
        <v>9</v>
      </c>
      <c r="B93" s="13" t="s">
        <v>10</v>
      </c>
      <c r="C93" s="14">
        <v>6615</v>
      </c>
      <c r="D93" s="14">
        <v>16658</v>
      </c>
      <c r="E93" s="14">
        <v>23273</v>
      </c>
      <c r="F93" s="14">
        <v>351.82</v>
      </c>
    </row>
    <row r="94" spans="1:6" x14ac:dyDescent="0.25">
      <c r="A94" s="12" t="s">
        <v>14</v>
      </c>
      <c r="B94" s="13" t="s">
        <v>15</v>
      </c>
      <c r="C94" s="14">
        <v>6615</v>
      </c>
      <c r="D94" s="14">
        <v>16658</v>
      </c>
      <c r="E94" s="14">
        <v>23273</v>
      </c>
      <c r="F94" s="14">
        <v>351.82</v>
      </c>
    </row>
    <row r="95" spans="1:6" x14ac:dyDescent="0.25">
      <c r="A95" s="12" t="s">
        <v>25</v>
      </c>
      <c r="B95" s="13" t="s">
        <v>26</v>
      </c>
      <c r="C95" s="14"/>
      <c r="D95" s="14">
        <v>550</v>
      </c>
      <c r="E95" s="14">
        <v>550</v>
      </c>
      <c r="F95" s="14"/>
    </row>
    <row r="96" spans="1:6" x14ac:dyDescent="0.25">
      <c r="A96" s="12" t="s">
        <v>27</v>
      </c>
      <c r="B96" s="13" t="s">
        <v>28</v>
      </c>
      <c r="C96" s="14"/>
      <c r="D96" s="14">
        <v>550</v>
      </c>
      <c r="E96" s="14">
        <v>550</v>
      </c>
      <c r="F96" s="14"/>
    </row>
    <row r="97" spans="1:6" s="2" customFormat="1" x14ac:dyDescent="0.25">
      <c r="A97" s="15" t="s">
        <v>23</v>
      </c>
      <c r="B97" s="10" t="s">
        <v>24</v>
      </c>
      <c r="C97" s="11">
        <v>126487</v>
      </c>
      <c r="D97" s="11">
        <v>25988</v>
      </c>
      <c r="E97" s="11">
        <v>152475</v>
      </c>
      <c r="F97" s="11">
        <v>120.55</v>
      </c>
    </row>
    <row r="98" spans="1:6" x14ac:dyDescent="0.25">
      <c r="A98" s="12" t="s">
        <v>43</v>
      </c>
      <c r="B98" s="13" t="s">
        <v>21</v>
      </c>
      <c r="C98" s="14"/>
      <c r="D98" s="14">
        <v>4595</v>
      </c>
      <c r="E98" s="14">
        <v>4595</v>
      </c>
      <c r="F98" s="14"/>
    </row>
    <row r="99" spans="1:6" x14ac:dyDescent="0.25">
      <c r="A99" s="12" t="s">
        <v>25</v>
      </c>
      <c r="B99" s="13" t="s">
        <v>26</v>
      </c>
      <c r="C99" s="14"/>
      <c r="D99" s="14">
        <v>4595</v>
      </c>
      <c r="E99" s="14">
        <v>4595</v>
      </c>
      <c r="F99" s="14"/>
    </row>
    <row r="100" spans="1:6" x14ac:dyDescent="0.25">
      <c r="A100" s="12" t="s">
        <v>32</v>
      </c>
      <c r="B100" s="13" t="s">
        <v>33</v>
      </c>
      <c r="C100" s="14"/>
      <c r="D100" s="14">
        <v>2095</v>
      </c>
      <c r="E100" s="14">
        <v>2095</v>
      </c>
      <c r="F100" s="14"/>
    </row>
    <row r="101" spans="1:6" x14ac:dyDescent="0.25">
      <c r="A101" s="12" t="s">
        <v>27</v>
      </c>
      <c r="B101" s="13" t="s">
        <v>28</v>
      </c>
      <c r="C101" s="14"/>
      <c r="D101" s="14">
        <v>2500</v>
      </c>
      <c r="E101" s="14">
        <v>2500</v>
      </c>
      <c r="F101" s="14"/>
    </row>
    <row r="102" spans="1:6" x14ac:dyDescent="0.25">
      <c r="A102" s="12" t="s">
        <v>44</v>
      </c>
      <c r="B102" s="13" t="s">
        <v>22</v>
      </c>
      <c r="C102" s="14">
        <v>39817</v>
      </c>
      <c r="D102" s="14">
        <v>1259</v>
      </c>
      <c r="E102" s="14">
        <v>41076</v>
      </c>
      <c r="F102" s="14">
        <v>103.16</v>
      </c>
    </row>
    <row r="103" spans="1:6" x14ac:dyDescent="0.25">
      <c r="A103" s="12" t="s">
        <v>25</v>
      </c>
      <c r="B103" s="13" t="s">
        <v>26</v>
      </c>
      <c r="C103" s="14">
        <v>39817</v>
      </c>
      <c r="D103" s="14">
        <v>1259</v>
      </c>
      <c r="E103" s="14">
        <v>41076</v>
      </c>
      <c r="F103" s="14">
        <v>103.16</v>
      </c>
    </row>
    <row r="104" spans="1:6" x14ac:dyDescent="0.25">
      <c r="A104" s="12" t="s">
        <v>27</v>
      </c>
      <c r="B104" s="13" t="s">
        <v>28</v>
      </c>
      <c r="C104" s="14">
        <v>39817</v>
      </c>
      <c r="D104" s="14">
        <v>1259</v>
      </c>
      <c r="E104" s="14">
        <v>41076</v>
      </c>
      <c r="F104" s="14">
        <v>103.16</v>
      </c>
    </row>
    <row r="105" spans="1:6" x14ac:dyDescent="0.25">
      <c r="A105" s="12" t="s">
        <v>49</v>
      </c>
      <c r="B105" s="13" t="s">
        <v>34</v>
      </c>
      <c r="C105" s="14"/>
      <c r="D105" s="14">
        <v>15000</v>
      </c>
      <c r="E105" s="14">
        <v>15000</v>
      </c>
      <c r="F105" s="14"/>
    </row>
    <row r="106" spans="1:6" x14ac:dyDescent="0.25">
      <c r="A106" s="12" t="s">
        <v>25</v>
      </c>
      <c r="B106" s="13" t="s">
        <v>26</v>
      </c>
      <c r="C106" s="14"/>
      <c r="D106" s="14">
        <v>15000</v>
      </c>
      <c r="E106" s="14">
        <v>15000</v>
      </c>
      <c r="F106" s="14"/>
    </row>
    <row r="107" spans="1:6" x14ac:dyDescent="0.25">
      <c r="A107" s="12" t="s">
        <v>27</v>
      </c>
      <c r="B107" s="13" t="s">
        <v>28</v>
      </c>
      <c r="C107" s="14"/>
      <c r="D107" s="14">
        <v>15000</v>
      </c>
      <c r="E107" s="14">
        <v>15000</v>
      </c>
      <c r="F107" s="14"/>
    </row>
    <row r="108" spans="1:6" x14ac:dyDescent="0.25">
      <c r="A108" s="12" t="s">
        <v>45</v>
      </c>
      <c r="B108" s="13" t="s">
        <v>29</v>
      </c>
      <c r="C108" s="14">
        <v>59000</v>
      </c>
      <c r="D108" s="14">
        <v>134</v>
      </c>
      <c r="E108" s="14">
        <v>59134</v>
      </c>
      <c r="F108" s="14">
        <v>100.23</v>
      </c>
    </row>
    <row r="109" spans="1:6" x14ac:dyDescent="0.25">
      <c r="A109" s="12" t="s">
        <v>25</v>
      </c>
      <c r="B109" s="13" t="s">
        <v>26</v>
      </c>
      <c r="C109" s="14">
        <v>59000</v>
      </c>
      <c r="D109" s="14">
        <v>134</v>
      </c>
      <c r="E109" s="14">
        <v>59134</v>
      </c>
      <c r="F109" s="14">
        <v>100.23</v>
      </c>
    </row>
    <row r="110" spans="1:6" x14ac:dyDescent="0.25">
      <c r="A110" s="12" t="s">
        <v>27</v>
      </c>
      <c r="B110" s="13" t="s">
        <v>28</v>
      </c>
      <c r="C110" s="14">
        <v>59000</v>
      </c>
      <c r="D110" s="14">
        <v>134</v>
      </c>
      <c r="E110" s="14">
        <v>59134</v>
      </c>
      <c r="F110" s="14">
        <v>100.23</v>
      </c>
    </row>
    <row r="111" spans="1:6" x14ac:dyDescent="0.25">
      <c r="A111" s="12" t="s">
        <v>50</v>
      </c>
      <c r="B111" s="13" t="s">
        <v>35</v>
      </c>
      <c r="C111" s="14">
        <v>27670</v>
      </c>
      <c r="D111" s="14">
        <v>5000</v>
      </c>
      <c r="E111" s="14">
        <v>32670</v>
      </c>
      <c r="F111" s="14">
        <v>118.07</v>
      </c>
    </row>
    <row r="112" spans="1:6" x14ac:dyDescent="0.25">
      <c r="A112" s="12" t="s">
        <v>25</v>
      </c>
      <c r="B112" s="13" t="s">
        <v>26</v>
      </c>
      <c r="C112" s="14">
        <v>27670</v>
      </c>
      <c r="D112" s="14">
        <v>5000</v>
      </c>
      <c r="E112" s="14">
        <v>32670</v>
      </c>
      <c r="F112" s="14">
        <v>118.07</v>
      </c>
    </row>
    <row r="113" spans="1:6" x14ac:dyDescent="0.25">
      <c r="A113" s="12" t="s">
        <v>27</v>
      </c>
      <c r="B113" s="13" t="s">
        <v>28</v>
      </c>
      <c r="C113" s="14">
        <v>27670</v>
      </c>
      <c r="D113" s="14">
        <v>5000</v>
      </c>
      <c r="E113" s="14">
        <v>32670</v>
      </c>
      <c r="F113" s="14">
        <v>118.07</v>
      </c>
    </row>
    <row r="114" spans="1:6" x14ac:dyDescent="0.25">
      <c r="A114" s="1"/>
      <c r="B114" s="1"/>
      <c r="C114" s="1"/>
      <c r="D114" s="1"/>
      <c r="E114" s="1"/>
      <c r="F114" s="1"/>
    </row>
  </sheetData>
  <mergeCells count="2">
    <mergeCell ref="A2:F3"/>
    <mergeCell ref="A4:F4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Sažetak</vt:lpstr>
      <vt:lpstr>Račun P i R ekonom. klas</vt:lpstr>
      <vt:lpstr>P I R po izvorima </vt:lpstr>
      <vt:lpstr>R prema funkc. klasif</vt:lpstr>
      <vt:lpstr>Posebni dio</vt:lpstr>
      <vt:lpstr>'Posebni dio'!Print_Titles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Butorac Kušić Lidija</cp:lastModifiedBy>
  <cp:lastPrinted>2023-12-15T16:01:55Z</cp:lastPrinted>
  <dcterms:created xsi:type="dcterms:W3CDTF">2023-11-08T16:30:57Z</dcterms:created>
  <dcterms:modified xsi:type="dcterms:W3CDTF">2024-01-17T10:17:22Z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