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torac-kusic\Desktop\PNY UFD30\Rebalans\2025\"/>
    </mc:Choice>
  </mc:AlternateContent>
  <bookViews>
    <workbookView xWindow="0" yWindow="0" windowWidth="30720" windowHeight="13704" activeTab="4"/>
  </bookViews>
  <sheets>
    <sheet name="Sažetak " sheetId="5" r:id="rId1"/>
    <sheet name="P i R prema ek. klasifikaciji" sheetId="4" r:id="rId2"/>
    <sheet name="P i R prema izvorima" sheetId="3" r:id="rId3"/>
    <sheet name="R prema funkcijskoj klasif." sheetId="2" r:id="rId4"/>
    <sheet name="Posebni dio" sheetId="1" r:id="rId5"/>
  </sheets>
  <definedNames>
    <definedName name="_xlnm.Print_Area" localSheetId="0">'Sažetak '!$A$1:$D$36</definedName>
    <definedName name="_xlnm.Print_Titles" localSheetId="4">'Posebni dio'!$5:$5</definedName>
  </definedNames>
  <calcPr calcId="152511"/>
</workbook>
</file>

<file path=xl/calcChain.xml><?xml version="1.0" encoding="utf-8"?>
<calcChain xmlns="http://schemas.openxmlformats.org/spreadsheetml/2006/main">
  <c r="D15" i="5" l="1"/>
  <c r="D14" i="5"/>
  <c r="B15" i="5"/>
  <c r="B14" i="5"/>
  <c r="D10" i="5"/>
  <c r="D9" i="5"/>
  <c r="B10" i="5"/>
  <c r="C10" i="5" l="1"/>
  <c r="C9" i="5" s="1"/>
  <c r="C15" i="5"/>
  <c r="B13" i="5"/>
  <c r="B9" i="5"/>
  <c r="C14" i="5" l="1"/>
  <c r="B16" i="5"/>
  <c r="B25" i="5" s="1"/>
  <c r="B32" i="5" s="1"/>
  <c r="B33" i="5" s="1"/>
  <c r="D13" i="5"/>
  <c r="C13" i="5" s="1"/>
  <c r="D16" i="5" l="1"/>
  <c r="C16" i="5" l="1"/>
  <c r="D25" i="5"/>
  <c r="D32" i="5" s="1"/>
  <c r="D33" i="5" s="1"/>
  <c r="C33" i="5" l="1"/>
  <c r="C25" i="5"/>
</calcChain>
</file>

<file path=xl/sharedStrings.xml><?xml version="1.0" encoding="utf-8"?>
<sst xmlns="http://schemas.openxmlformats.org/spreadsheetml/2006/main" count="416" uniqueCount="106">
  <si>
    <t>Šifra</t>
  </si>
  <si>
    <t>Naziv</t>
  </si>
  <si>
    <t>UPRAVNI ODJEL ZA ODGOJ I OBRAZOVANJE, KULTURU, SPORT I MLADE</t>
  </si>
  <si>
    <t>11</t>
  </si>
  <si>
    <t>ART-KINO</t>
  </si>
  <si>
    <t>1232</t>
  </si>
  <si>
    <t>REDOVNA DJELATNOST USTANOVE</t>
  </si>
  <si>
    <t>A123201</t>
  </si>
  <si>
    <t>STRUČNO, ADMINISTRATIVNO I TEHNIČKO OSOBLJE</t>
  </si>
  <si>
    <t>OPĆI PRIHODI I PRIMICI</t>
  </si>
  <si>
    <t>3</t>
  </si>
  <si>
    <t>Rashodi poslovanja</t>
  </si>
  <si>
    <t>31</t>
  </si>
  <si>
    <t>Rashodi za zaposlene</t>
  </si>
  <si>
    <t>44</t>
  </si>
  <si>
    <t>PRIHODI ZA POSEBNE NAMJENE - PRORAČUNSKI KORISNICI</t>
  </si>
  <si>
    <t>57</t>
  </si>
  <si>
    <t>POMOĆI - PRORAČUNSKI KORISNICI</t>
  </si>
  <si>
    <t>62</t>
  </si>
  <si>
    <t>DONACIJE - PRORAČUNSKI KORISNICI</t>
  </si>
  <si>
    <t>94</t>
  </si>
  <si>
    <t>VIŠAK - PRIHODI ZA POSEBNE NAMJENE</t>
  </si>
  <si>
    <t>96</t>
  </si>
  <si>
    <t>VIŠAK - DONACIJE</t>
  </si>
  <si>
    <t>A123202</t>
  </si>
  <si>
    <t>32</t>
  </si>
  <si>
    <t>Materijalni rashodi</t>
  </si>
  <si>
    <t>34</t>
  </si>
  <si>
    <t>Financijski rashodi</t>
  </si>
  <si>
    <t>VLASTITI PRIHODI - PRORAČUNSKI KORISNICI</t>
  </si>
  <si>
    <t>A123203</t>
  </si>
  <si>
    <t>PROGRAMSKE AKTIVNOSTI USTANOVE</t>
  </si>
  <si>
    <t>4</t>
  </si>
  <si>
    <t>Rashodi za nabavu nefinancijske imovine</t>
  </si>
  <si>
    <t>42</t>
  </si>
  <si>
    <t>Rashodi za nabavu proizvedene dugotrajne imovine</t>
  </si>
  <si>
    <t>A123209</t>
  </si>
  <si>
    <t>LJETNI PROGRAM</t>
  </si>
  <si>
    <t>K123204</t>
  </si>
  <si>
    <t>NABAVA OPREME</t>
  </si>
  <si>
    <t>41</t>
  </si>
  <si>
    <t>Rashodi za nabavu neproizvedene dugotrajne imovine</t>
  </si>
  <si>
    <t>93</t>
  </si>
  <si>
    <t>VIŠAK - VLASTITI PRIHODI</t>
  </si>
  <si>
    <t>1417</t>
  </si>
  <si>
    <t>EUROPSKI PROJEKTI</t>
  </si>
  <si>
    <t>T141701</t>
  </si>
  <si>
    <t>REEL - INTERREG ITALIJA - HRVATSKA  2021.-2027. - EU</t>
  </si>
  <si>
    <t>Novi plan 2025.</t>
  </si>
  <si>
    <t>Plan 2025.</t>
  </si>
  <si>
    <t>Razdjel 106</t>
  </si>
  <si>
    <t>RKP 47949</t>
  </si>
  <si>
    <t>Art-kino</t>
  </si>
  <si>
    <t>Glava 10611</t>
  </si>
  <si>
    <t>1</t>
  </si>
  <si>
    <t>VLASTITI PRIHODI</t>
  </si>
  <si>
    <t>PRIHODI ZA POSEBNE NAMJENE</t>
  </si>
  <si>
    <t>5</t>
  </si>
  <si>
    <t>POMOĆI</t>
  </si>
  <si>
    <t>6</t>
  </si>
  <si>
    <t>DONACIJE</t>
  </si>
  <si>
    <t>9</t>
  </si>
  <si>
    <t>PRENESENA SREDSTVA IZ PRETHODNE GODINE</t>
  </si>
  <si>
    <t>Povećanje/ Smanjenje</t>
  </si>
  <si>
    <t>II. POSEBNI DIO</t>
  </si>
  <si>
    <t>Službe kulture</t>
  </si>
  <si>
    <t>082</t>
  </si>
  <si>
    <t>REKREACIJA, KULTURA, RELIGIJA</t>
  </si>
  <si>
    <t>08</t>
  </si>
  <si>
    <t>UKUPNO RASHODI</t>
  </si>
  <si>
    <t>A3. RASHODI PREMA FUNKCIJSKOJ KLASIFIKACIJI</t>
  </si>
  <si>
    <t>UKUPNI PRIHODI</t>
  </si>
  <si>
    <t>A2. PRIHODI I RASHODI PREMA IZVORIMA FINANCIRANJA</t>
  </si>
  <si>
    <t>Prihodi iz nadležnog proračuna i od HZZO-a temeljem ugovornih obveza</t>
  </si>
  <si>
    <t>67</t>
  </si>
  <si>
    <t>Prihodi od prodaje proizvoda i robe te pruženih usluga i prihodi od donacija te povrati po protestiranim jamstvima</t>
  </si>
  <si>
    <t>66</t>
  </si>
  <si>
    <t>Prihodi od upravnih i administrativnih pristojbi, pristojbi po posebnim propisima i naknada</t>
  </si>
  <si>
    <t>65</t>
  </si>
  <si>
    <t>Pomoći iz inozemstva i od subjekata unutar općeg proračuna</t>
  </si>
  <si>
    <t>63</t>
  </si>
  <si>
    <t>Prihodi poslovanja</t>
  </si>
  <si>
    <t>A1. PRIHODI I RASHODI PREMA EKONOMSKOJ KLASIFIKACIJI</t>
  </si>
  <si>
    <t>Vlastiti izvori</t>
  </si>
  <si>
    <t>Rezultat polovanja</t>
  </si>
  <si>
    <t>UKUPNI RASHODI</t>
  </si>
  <si>
    <t>I. OPĆI DIO</t>
  </si>
  <si>
    <t>A) SAŽETAK RAČUNA PRIHODA I RASHODA</t>
  </si>
  <si>
    <t>Razred i naziv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</si>
  <si>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</si>
  <si>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</si>
  <si>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</si>
  <si>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</si>
  <si>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</si>
  <si>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</si>
  <si>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 - VIŠAK/MANJAK</t>
  </si>
  <si>
    <t>B) SAŽETAK RAČUNA FINANCIRANJA</t>
  </si>
  <si>
    <t>8 PRIMICI OD FINANCIJSKE IMOVINE I ZADUŽIVANJA</t>
  </si>
  <si>
    <t>5 IZDACI ZA FINANCIJSKU IMOVINU I OTPLATE ZAJMOVE</t>
  </si>
  <si>
    <t>NETO FINANCIRANJE</t>
  </si>
  <si>
    <t>RAZLIKA  - VIŠAK/MANJAK + NETO FINANCIRANJE</t>
  </si>
  <si>
    <t>C) PRENESENI VIŠAK ILI PRENESENI MANJAK</t>
  </si>
  <si>
    <t>PRIJENOS VIŠKA/MANJKA U SLJEDEĆE RAZDOBLJE</t>
  </si>
  <si>
    <t>PRIJENOS VIŠKA/MANJKA IZ PRETHODNE/IH GODINE</t>
  </si>
  <si>
    <t>VIŠAK/MANJAK + NETO FINANCIRANJE + PRIJENOS VIŠKA/ MANJKA IZ PRETHODNE/IH GODINe - PRIJENOS VIŠKA/ MANJKA U SLJEDEĆE RAZDOBLJE</t>
  </si>
  <si>
    <t>Prve izmjene i dopune financijskog plana Art-kina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</si>
</sst>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#,##0.00#####"/>
  </numFmts>
  <fonts count="12" x14ac:knownFonts="1">
    <font>
      <sz val="11"/>
      <color indexed="8"/>
      <name val="Calibri"/>
      <family val="2"/>
      <scheme val="minor"/>
    </font>
    <font>
      <b/>
      <sz val="11"/>
      <name val="Calibri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8"/>
      <name val="Calibri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rgb="FFDDEBF7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/>
    <xf numFmtId="0" fontId="2" fillId="2" borderId="0"/>
  </cellStyleXfs>
  <cellXfs count="76">
    <xf numFmtId="0" fontId="0" fillId="0" borderId="0" xfId="0"/>
    <xf numFmtId="0" fontId="5" fillId="0" borderId="0" xfId="0" applyFont="1"/>
    <xf numFmtId="0" fontId="1" fillId="0" borderId="1" xfId="0" applyFont="1" applyFill="1" applyBorder="1"/>
    <xf numFmtId="0" fontId="6" fillId="0" borderId="0" xfId="0" applyFont="1"/>
    <xf numFmtId="0" fontId="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2" xfId="0" applyFont="1" applyFill="1" applyBorder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wrapText="1"/>
    </xf>
    <xf numFmtId="0" fontId="0" fillId="0" borderId="2" xfId="0" applyFill="1" applyBorder="1"/>
    <xf numFmtId="164" fontId="0" fillId="0" borderId="2" xfId="0" applyNumberFormat="1" applyFill="1" applyBorder="1" applyAlignment="1">
      <alignment horizontal="right"/>
    </xf>
    <xf numFmtId="0" fontId="6" fillId="0" borderId="2" xfId="0" applyFont="1" applyFill="1" applyBorder="1"/>
    <xf numFmtId="164" fontId="6" fillId="0" borderId="2" xfId="0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Fill="1" applyBorder="1" applyAlignment="1">
      <alignment horizontal="left"/>
    </xf>
    <xf numFmtId="0" fontId="2" fillId="2" borderId="0" xfId="1"/>
    <xf numFmtId="0" fontId="3" fillId="2" borderId="1" xfId="1" applyFont="1" applyFill="1" applyBorder="1"/>
    <xf numFmtId="164" fontId="2" fillId="2" borderId="2" xfId="1" applyNumberFormat="1" applyFill="1" applyBorder="1" applyAlignment="1">
      <alignment horizontal="right"/>
    </xf>
    <xf numFmtId="0" fontId="2" fillId="2" borderId="2" xfId="1" applyFill="1" applyBorder="1"/>
    <xf numFmtId="0" fontId="3" fillId="2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5" fillId="2" borderId="0" xfId="1" applyFont="1" applyAlignment="1">
      <alignment horizontal="center" wrapText="1"/>
    </xf>
    <xf numFmtId="0" fontId="5" fillId="2" borderId="0" xfId="1" applyFont="1"/>
    <xf numFmtId="164" fontId="5" fillId="2" borderId="2" xfId="1" applyNumberFormat="1" applyFont="1" applyFill="1" applyBorder="1" applyAlignment="1">
      <alignment horizontal="right"/>
    </xf>
    <xf numFmtId="0" fontId="5" fillId="2" borderId="2" xfId="1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164" fontId="0" fillId="2" borderId="2" xfId="0" applyNumberFormat="1" applyFill="1" applyBorder="1" applyAlignment="1">
      <alignment horizontal="right"/>
    </xf>
    <xf numFmtId="0" fontId="2" fillId="2" borderId="1" xfId="1" applyFill="1" applyBorder="1"/>
    <xf numFmtId="164" fontId="2" fillId="2" borderId="1" xfId="1" applyNumberFormat="1" applyFill="1" applyBorder="1" applyAlignment="1">
      <alignment horizontal="right"/>
    </xf>
    <xf numFmtId="0" fontId="0" fillId="2" borderId="0" xfId="0" applyFill="1" applyBorder="1"/>
    <xf numFmtId="164" fontId="0" fillId="2" borderId="0" xfId="0" applyNumberFormat="1" applyFill="1" applyBorder="1" applyAlignment="1">
      <alignment horizontal="right"/>
    </xf>
    <xf numFmtId="0" fontId="2" fillId="2" borderId="0" xfId="1" applyFill="1" applyBorder="1"/>
    <xf numFmtId="164" fontId="2" fillId="2" borderId="0" xfId="1" applyNumberFormat="1" applyFill="1" applyBorder="1" applyAlignment="1">
      <alignment horizontal="right"/>
    </xf>
    <xf numFmtId="0" fontId="3" fillId="2" borderId="3" xfId="1" applyFont="1" applyFill="1" applyBorder="1"/>
    <xf numFmtId="0" fontId="2" fillId="2" borderId="0" xfId="2"/>
    <xf numFmtId="0" fontId="3" fillId="2" borderId="1" xfId="2" applyFont="1" applyFill="1" applyBorder="1"/>
    <xf numFmtId="164" fontId="2" fillId="2" borderId="2" xfId="2" applyNumberFormat="1" applyFill="1" applyBorder="1" applyAlignment="1">
      <alignment horizontal="right"/>
    </xf>
    <xf numFmtId="0" fontId="2" fillId="2" borderId="2" xfId="2" applyFill="1" applyBorder="1"/>
    <xf numFmtId="0" fontId="5" fillId="2" borderId="2" xfId="2" applyFont="1" applyFill="1" applyBorder="1"/>
    <xf numFmtId="164" fontId="5" fillId="2" borderId="2" xfId="2" applyNumberFormat="1" applyFont="1" applyFill="1" applyBorder="1" applyAlignment="1">
      <alignment horizontal="right"/>
    </xf>
    <xf numFmtId="0" fontId="5" fillId="2" borderId="0" xfId="2" applyFont="1"/>
    <xf numFmtId="0" fontId="2" fillId="2" borderId="2" xfId="2" applyFill="1" applyBorder="1" applyAlignment="1">
      <alignment wrapText="1"/>
    </xf>
    <xf numFmtId="164" fontId="8" fillId="2" borderId="2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0" fontId="3" fillId="2" borderId="2" xfId="1" applyFont="1" applyBorder="1" applyAlignment="1">
      <alignment horizontal="center" wrapText="1"/>
    </xf>
    <xf numFmtId="0" fontId="9" fillId="2" borderId="2" xfId="1" applyFont="1" applyBorder="1" applyAlignment="1">
      <alignment horizontal="center"/>
    </xf>
    <xf numFmtId="0" fontId="9" fillId="2" borderId="2" xfId="1" applyFont="1" applyBorder="1" applyAlignment="1">
      <alignment horizontal="center" wrapText="1"/>
    </xf>
    <xf numFmtId="0" fontId="0" fillId="2" borderId="2" xfId="1" applyFont="1" applyBorder="1"/>
    <xf numFmtId="164" fontId="10" fillId="2" borderId="2" xfId="1" applyNumberFormat="1" applyFont="1" applyBorder="1" applyAlignment="1">
      <alignment horizontal="right"/>
    </xf>
    <xf numFmtId="164" fontId="2" fillId="2" borderId="2" xfId="1" applyNumberFormat="1" applyBorder="1" applyAlignment="1">
      <alignment horizontal="right"/>
    </xf>
    <xf numFmtId="164" fontId="0" fillId="2" borderId="2" xfId="1" applyNumberFormat="1" applyFont="1" applyBorder="1" applyAlignment="1">
      <alignment horizontal="right"/>
    </xf>
    <xf numFmtId="0" fontId="0" fillId="2" borderId="2" xfId="1" applyFont="1" applyBorder="1" applyAlignment="1">
      <alignment wrapText="1"/>
    </xf>
    <xf numFmtId="164" fontId="11" fillId="2" borderId="2" xfId="1" applyNumberFormat="1" applyFont="1" applyBorder="1" applyAlignment="1">
      <alignment horizontal="right"/>
    </xf>
    <xf numFmtId="164" fontId="2" fillId="2" borderId="0" xfId="1" applyNumberFormat="1"/>
    <xf numFmtId="0" fontId="0" fillId="2" borderId="1" xfId="1" applyFont="1" applyBorder="1"/>
    <xf numFmtId="164" fontId="11" fillId="2" borderId="1" xfId="1" applyNumberFormat="1" applyFont="1" applyBorder="1" applyAlignment="1">
      <alignment horizontal="right"/>
    </xf>
    <xf numFmtId="164" fontId="2" fillId="2" borderId="1" xfId="1" applyNumberFormat="1" applyBorder="1" applyAlignment="1">
      <alignment horizontal="right"/>
    </xf>
    <xf numFmtId="164" fontId="10" fillId="2" borderId="2" xfId="1" applyNumberFormat="1" applyFont="1" applyFill="1" applyBorder="1" applyAlignment="1">
      <alignment horizontal="right"/>
    </xf>
    <xf numFmtId="4" fontId="2" fillId="2" borderId="0" xfId="1" applyNumberFormat="1"/>
    <xf numFmtId="4" fontId="2" fillId="2" borderId="2" xfId="1" applyNumberFormat="1" applyBorder="1"/>
    <xf numFmtId="4" fontId="2" fillId="2" borderId="2" xfId="1" applyNumberFormat="1" applyFill="1" applyBorder="1" applyAlignment="1">
      <alignment horizontal="right"/>
    </xf>
    <xf numFmtId="0" fontId="2" fillId="2" borderId="1" xfId="1" applyBorder="1"/>
    <xf numFmtId="0" fontId="0" fillId="2" borderId="0" xfId="1" applyFont="1"/>
    <xf numFmtId="0" fontId="3" fillId="2" borderId="0" xfId="2" applyFont="1" applyFill="1" applyBorder="1"/>
    <xf numFmtId="2" fontId="5" fillId="2" borderId="0" xfId="1" applyNumberFormat="1" applyFont="1" applyAlignment="1">
      <alignment horizontal="center" vertical="center" wrapText="1"/>
    </xf>
    <xf numFmtId="2" fontId="7" fillId="2" borderId="0" xfId="1" applyNumberFormat="1" applyFont="1" applyAlignment="1">
      <alignment horizontal="center" vertical="center" wrapText="1"/>
    </xf>
    <xf numFmtId="0" fontId="5" fillId="2" borderId="0" xfId="1" applyFont="1" applyAlignment="1">
      <alignment horizontal="center" wrapText="1"/>
    </xf>
    <xf numFmtId="0" fontId="5" fillId="2" borderId="0" xfId="2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sqref="A1:D2"/>
    </sheetView>
  </sheetViews>
  <sheetFormatPr defaultRowHeight="14.4" x14ac:dyDescent="0.3"/>
  <cols>
    <col min="1" max="1" width="35.77734375" style="19" customWidth="1"/>
    <col min="2" max="2" width="10.6640625" style="19" bestFit="1" customWidth="1"/>
    <col min="3" max="3" width="13.33203125" style="19" customWidth="1"/>
    <col min="4" max="4" width="11.5546875" style="19" bestFit="1" customWidth="1"/>
    <col min="5" max="6" width="8.88671875" style="19"/>
    <col min="7" max="7" width="9.77734375" style="19" bestFit="1" customWidth="1"/>
    <col min="8" max="16384" width="8.88671875" style="19"/>
  </cols>
  <sheetData>
    <row r="1" spans="1:7" x14ac:dyDescent="0.3">
      <c r="A1" s="70" t="s">
        <v>105</v>
      </c>
      <c r="B1" s="71"/>
      <c r="C1" s="71"/>
      <c r="D1" s="71"/>
    </row>
    <row r="2" spans="1:7" x14ac:dyDescent="0.3">
      <c r="A2" s="71"/>
      <c r="B2" s="71"/>
      <c r="C2" s="71"/>
      <c r="D2" s="71"/>
    </row>
    <row r="4" spans="1:7" x14ac:dyDescent="0.3">
      <c r="A4" s="72" t="s">
        <v>86</v>
      </c>
      <c r="B4" s="72"/>
      <c r="C4" s="72"/>
      <c r="D4" s="72"/>
    </row>
    <row r="5" spans="1:7" x14ac:dyDescent="0.3">
      <c r="A5" s="72" t="s">
        <v>87</v>
      </c>
      <c r="B5" s="72"/>
      <c r="C5" s="72"/>
      <c r="D5" s="72"/>
    </row>
    <row r="7" spans="1:7" ht="36.6" customHeight="1" x14ac:dyDescent="0.3">
      <c r="A7" s="50" t="s">
        <v>88</v>
      </c>
      <c r="B7" s="24" t="s">
        <v>49</v>
      </c>
      <c r="C7" s="23" t="s">
        <v>63</v>
      </c>
      <c r="D7" s="23" t="s">
        <v>48</v>
      </c>
    </row>
    <row r="8" spans="1:7" x14ac:dyDescent="0.3">
      <c r="A8" s="51">
        <v>1</v>
      </c>
      <c r="B8" s="52">
        <v>3</v>
      </c>
      <c r="C8" s="52">
        <v>4</v>
      </c>
      <c r="D8" s="51">
        <v>5</v>
      </c>
    </row>
    <row r="9" spans="1:7" x14ac:dyDescent="0.3">
      <c r="A9" s="53" t="s">
        <v>89</v>
      </c>
      <c r="B9" s="54">
        <f>B10</f>
        <v>936895</v>
      </c>
      <c r="C9" s="55">
        <f>C10</f>
        <v>161319</v>
      </c>
      <c r="D9" s="55">
        <f>'P i R prema ek. klasifikaciji'!E11</f>
        <v>1098214</v>
      </c>
    </row>
    <row r="10" spans="1:7" x14ac:dyDescent="0.3">
      <c r="A10" s="53" t="s">
        <v>90</v>
      </c>
      <c r="B10" s="54">
        <f>'P i R prema ek. klasifikaciji'!C11</f>
        <v>936895</v>
      </c>
      <c r="C10" s="56">
        <f>D10-B10</f>
        <v>161319</v>
      </c>
      <c r="D10" s="55">
        <f>'P i R prema ek. klasifikaciji'!E11</f>
        <v>1098214</v>
      </c>
    </row>
    <row r="11" spans="1:7" ht="28.95" customHeight="1" x14ac:dyDescent="0.3">
      <c r="A11" s="57" t="s">
        <v>91</v>
      </c>
      <c r="B11" s="58"/>
      <c r="C11" s="55"/>
      <c r="D11" s="55"/>
      <c r="G11" s="59"/>
    </row>
    <row r="12" spans="1:7" x14ac:dyDescent="0.3">
      <c r="A12" s="60"/>
      <c r="B12" s="61"/>
      <c r="C12" s="62"/>
      <c r="D12" s="62"/>
    </row>
    <row r="13" spans="1:7" x14ac:dyDescent="0.3">
      <c r="A13" s="53" t="s">
        <v>92</v>
      </c>
      <c r="B13" s="54">
        <f>B14+B15</f>
        <v>948895</v>
      </c>
      <c r="C13" s="56">
        <f>D13-B13</f>
        <v>235809</v>
      </c>
      <c r="D13" s="54">
        <f t="shared" ref="D13" si="0">D14+D15</f>
        <v>1184704</v>
      </c>
    </row>
    <row r="14" spans="1:7" x14ac:dyDescent="0.3">
      <c r="A14" s="53" t="s">
        <v>93</v>
      </c>
      <c r="B14" s="54">
        <f>'P i R prema ek. klasifikaciji'!C27</f>
        <v>936995</v>
      </c>
      <c r="C14" s="56">
        <f t="shared" ref="C14:C15" si="1">D14-B14</f>
        <v>193674</v>
      </c>
      <c r="D14" s="55">
        <f>'P i R prema ek. klasifikaciji'!E27</f>
        <v>1130669</v>
      </c>
    </row>
    <row r="15" spans="1:7" ht="28.95" customHeight="1" x14ac:dyDescent="0.3">
      <c r="A15" s="57" t="s">
        <v>94</v>
      </c>
      <c r="B15" s="54">
        <f>'P i R prema ek. klasifikaciji'!C31</f>
        <v>11900</v>
      </c>
      <c r="C15" s="56">
        <f t="shared" si="1"/>
        <v>42135</v>
      </c>
      <c r="D15" s="55">
        <f>'P i R prema ek. klasifikaciji'!E31</f>
        <v>54035</v>
      </c>
    </row>
    <row r="16" spans="1:7" x14ac:dyDescent="0.3">
      <c r="A16" s="53" t="s">
        <v>95</v>
      </c>
      <c r="B16" s="63">
        <f>B9-B13</f>
        <v>-12000</v>
      </c>
      <c r="C16" s="56">
        <f>D16-B16</f>
        <v>-74490</v>
      </c>
      <c r="D16" s="63">
        <f>D9-D13</f>
        <v>-86490</v>
      </c>
    </row>
    <row r="19" spans="1:13" x14ac:dyDescent="0.3">
      <c r="A19" s="72" t="s">
        <v>96</v>
      </c>
      <c r="B19" s="72"/>
      <c r="C19" s="72"/>
      <c r="D19" s="72"/>
    </row>
    <row r="20" spans="1:13" x14ac:dyDescent="0.3">
      <c r="A20" s="25"/>
      <c r="B20" s="25"/>
      <c r="C20" s="25"/>
      <c r="D20" s="25"/>
    </row>
    <row r="21" spans="1:13" ht="28.8" x14ac:dyDescent="0.3">
      <c r="A21" s="50" t="s">
        <v>88</v>
      </c>
      <c r="B21" s="24" t="s">
        <v>49</v>
      </c>
      <c r="C21" s="23" t="s">
        <v>63</v>
      </c>
      <c r="D21" s="23" t="s">
        <v>48</v>
      </c>
    </row>
    <row r="22" spans="1:13" ht="28.95" customHeight="1" x14ac:dyDescent="0.3">
      <c r="A22" s="57" t="s">
        <v>97</v>
      </c>
      <c r="B22" s="55"/>
      <c r="C22" s="55"/>
      <c r="D22" s="55"/>
    </row>
    <row r="23" spans="1:13" ht="28.95" customHeight="1" x14ac:dyDescent="0.3">
      <c r="A23" s="57" t="s">
        <v>98</v>
      </c>
      <c r="B23" s="55"/>
      <c r="C23" s="55"/>
      <c r="D23" s="55"/>
    </row>
    <row r="24" spans="1:13" x14ac:dyDescent="0.3">
      <c r="A24" s="53" t="s">
        <v>99</v>
      </c>
      <c r="B24" s="55"/>
      <c r="C24" s="55"/>
      <c r="D24" s="55"/>
    </row>
    <row r="25" spans="1:13" ht="28.8" x14ac:dyDescent="0.3">
      <c r="A25" s="57" t="s">
        <v>100</v>
      </c>
      <c r="B25" s="55">
        <f>B16+B24</f>
        <v>-12000</v>
      </c>
      <c r="C25" s="55">
        <f t="shared" ref="C25:D25" si="2">C16+C24</f>
        <v>-74490</v>
      </c>
      <c r="D25" s="55">
        <f t="shared" si="2"/>
        <v>-86490</v>
      </c>
      <c r="M25" s="68"/>
    </row>
    <row r="26" spans="1:13" x14ac:dyDescent="0.3">
      <c r="M26" s="68"/>
    </row>
    <row r="27" spans="1:13" x14ac:dyDescent="0.3">
      <c r="M27" s="68"/>
    </row>
    <row r="28" spans="1:13" x14ac:dyDescent="0.3">
      <c r="A28" s="72" t="s">
        <v>101</v>
      </c>
      <c r="B28" s="72"/>
      <c r="C28" s="72"/>
      <c r="D28" s="72"/>
    </row>
    <row r="30" spans="1:13" ht="28.8" x14ac:dyDescent="0.3">
      <c r="A30" s="50" t="s">
        <v>1</v>
      </c>
      <c r="B30" s="24" t="s">
        <v>49</v>
      </c>
      <c r="C30" s="23" t="s">
        <v>63</v>
      </c>
      <c r="D30" s="23" t="s">
        <v>48</v>
      </c>
      <c r="M30" s="68"/>
    </row>
    <row r="31" spans="1:13" ht="28.95" customHeight="1" x14ac:dyDescent="0.3">
      <c r="A31" s="57" t="s">
        <v>103</v>
      </c>
      <c r="B31" s="64">
        <v>12000</v>
      </c>
      <c r="C31" s="65">
        <v>74490</v>
      </c>
      <c r="D31" s="65">
        <v>86490</v>
      </c>
      <c r="M31" s="68"/>
    </row>
    <row r="32" spans="1:13" ht="28.95" customHeight="1" x14ac:dyDescent="0.3">
      <c r="A32" s="57" t="s">
        <v>102</v>
      </c>
      <c r="B32" s="65">
        <f>B31+B25</f>
        <v>0</v>
      </c>
      <c r="C32" s="66">
        <v>0</v>
      </c>
      <c r="D32" s="66">
        <f>D31+D25</f>
        <v>0</v>
      </c>
      <c r="M32" s="68"/>
    </row>
    <row r="33" spans="1:13" ht="60" customHeight="1" x14ac:dyDescent="0.3">
      <c r="A33" s="57" t="s">
        <v>104</v>
      </c>
      <c r="B33" s="21">
        <f>B16+B24+B31-B32</f>
        <v>0</v>
      </c>
      <c r="C33" s="66">
        <f>C16+C24+C31-C32</f>
        <v>0</v>
      </c>
      <c r="D33" s="66">
        <f>D16+D24+D31-D32</f>
        <v>0</v>
      </c>
      <c r="M33" s="68"/>
    </row>
    <row r="34" spans="1:13" x14ac:dyDescent="0.3">
      <c r="A34" s="67"/>
      <c r="B34" s="67"/>
      <c r="C34" s="67"/>
      <c r="D34" s="67"/>
      <c r="M34" s="68"/>
    </row>
    <row r="35" spans="1:13" x14ac:dyDescent="0.3">
      <c r="M35" s="68"/>
    </row>
    <row r="36" spans="1:13" x14ac:dyDescent="0.3">
      <c r="M36" s="68"/>
    </row>
  </sheetData>
  <mergeCells count="5">
    <mergeCell ref="A1:D2"/>
    <mergeCell ref="A4:D4"/>
    <mergeCell ref="A5:D5"/>
    <mergeCell ref="A19:D19"/>
    <mergeCell ref="A28:D2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colBreaks count="1" manualBreakCount="1">
    <brk id="4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3"/>
  <sheetViews>
    <sheetView zoomScaleNormal="100" workbookViewId="0">
      <selection activeCell="A4" sqref="A4"/>
    </sheetView>
  </sheetViews>
  <sheetFormatPr defaultRowHeight="14.4" x14ac:dyDescent="0.3"/>
  <cols>
    <col min="1" max="1" width="5.77734375" style="40" bestFit="1" customWidth="1" collapsed="1"/>
    <col min="2" max="2" width="57.88671875" style="40" customWidth="1" collapsed="1"/>
    <col min="3" max="4" width="10.77734375" style="40" bestFit="1" customWidth="1" collapsed="1"/>
    <col min="5" max="5" width="12.44140625" style="40" bestFit="1" customWidth="1" collapsed="1"/>
    <col min="6" max="16384" width="8.88671875" style="40"/>
  </cols>
  <sheetData>
    <row r="3" spans="1:5" x14ac:dyDescent="0.3">
      <c r="A3" s="73" t="s">
        <v>105</v>
      </c>
      <c r="B3" s="74"/>
      <c r="C3" s="74"/>
      <c r="D3" s="74"/>
      <c r="E3" s="74"/>
    </row>
    <row r="5" spans="1:5" x14ac:dyDescent="0.3">
      <c r="A5" s="73" t="s">
        <v>82</v>
      </c>
      <c r="B5" s="74"/>
      <c r="C5" s="74"/>
      <c r="D5" s="74"/>
      <c r="E5" s="74"/>
    </row>
    <row r="9" spans="1:5" ht="28.8" x14ac:dyDescent="0.3">
      <c r="A9" s="24" t="s">
        <v>0</v>
      </c>
      <c r="B9" s="24" t="s">
        <v>1</v>
      </c>
      <c r="C9" s="24" t="s">
        <v>49</v>
      </c>
      <c r="D9" s="23" t="s">
        <v>63</v>
      </c>
      <c r="E9" s="23" t="s">
        <v>48</v>
      </c>
    </row>
    <row r="10" spans="1:5" s="46" customFormat="1" x14ac:dyDescent="0.3">
      <c r="A10" s="44"/>
      <c r="B10" s="44" t="s">
        <v>71</v>
      </c>
      <c r="C10" s="45">
        <v>936895</v>
      </c>
      <c r="D10" s="45">
        <v>161319</v>
      </c>
      <c r="E10" s="45">
        <v>1098214</v>
      </c>
    </row>
    <row r="11" spans="1:5" x14ac:dyDescent="0.3">
      <c r="A11" s="43" t="s">
        <v>59</v>
      </c>
      <c r="B11" s="43" t="s">
        <v>81</v>
      </c>
      <c r="C11" s="42">
        <v>936895</v>
      </c>
      <c r="D11" s="42">
        <v>161319</v>
      </c>
      <c r="E11" s="42">
        <v>1098214</v>
      </c>
    </row>
    <row r="12" spans="1:5" x14ac:dyDescent="0.3">
      <c r="A12" s="43" t="s">
        <v>80</v>
      </c>
      <c r="B12" s="43" t="s">
        <v>79</v>
      </c>
      <c r="C12" s="42">
        <v>75000</v>
      </c>
      <c r="D12" s="42">
        <v>73792</v>
      </c>
      <c r="E12" s="42">
        <v>148792</v>
      </c>
    </row>
    <row r="13" spans="1:5" ht="30" customHeight="1" x14ac:dyDescent="0.3">
      <c r="A13" s="43" t="s">
        <v>78</v>
      </c>
      <c r="B13" s="47" t="s">
        <v>77</v>
      </c>
      <c r="C13" s="42">
        <v>57500</v>
      </c>
      <c r="D13" s="42">
        <v>73500</v>
      </c>
      <c r="E13" s="42">
        <v>131000</v>
      </c>
    </row>
    <row r="14" spans="1:5" ht="30" customHeight="1" x14ac:dyDescent="0.3">
      <c r="A14" s="43" t="s">
        <v>76</v>
      </c>
      <c r="B14" s="47" t="s">
        <v>75</v>
      </c>
      <c r="C14" s="42">
        <v>16000</v>
      </c>
      <c r="D14" s="42">
        <v>14027</v>
      </c>
      <c r="E14" s="42">
        <v>30027</v>
      </c>
    </row>
    <row r="15" spans="1:5" ht="30" customHeight="1" x14ac:dyDescent="0.3">
      <c r="A15" s="43" t="s">
        <v>74</v>
      </c>
      <c r="B15" s="47" t="s">
        <v>73</v>
      </c>
      <c r="C15" s="42">
        <v>788395</v>
      </c>
      <c r="D15" s="42"/>
      <c r="E15" s="42">
        <v>788395</v>
      </c>
    </row>
    <row r="16" spans="1:5" x14ac:dyDescent="0.3">
      <c r="A16" s="41"/>
      <c r="B16" s="41"/>
      <c r="C16" s="41"/>
      <c r="D16" s="41"/>
      <c r="E16" s="41"/>
    </row>
    <row r="17" spans="1:5" x14ac:dyDescent="0.3">
      <c r="A17" s="69"/>
      <c r="B17" s="69"/>
      <c r="C17" s="69"/>
      <c r="D17" s="69"/>
      <c r="E17" s="69"/>
    </row>
    <row r="18" spans="1:5" x14ac:dyDescent="0.3">
      <c r="A18" s="69"/>
      <c r="B18" s="69"/>
      <c r="C18" s="69"/>
      <c r="D18" s="69"/>
      <c r="E18" s="69"/>
    </row>
    <row r="19" spans="1:5" x14ac:dyDescent="0.3">
      <c r="A19" s="46" t="s">
        <v>62</v>
      </c>
    </row>
    <row r="20" spans="1:5" x14ac:dyDescent="0.3">
      <c r="A20" s="29" t="s">
        <v>61</v>
      </c>
      <c r="B20" s="29" t="s">
        <v>83</v>
      </c>
      <c r="C20" s="30">
        <v>12000</v>
      </c>
      <c r="D20" s="30">
        <v>74490</v>
      </c>
      <c r="E20" s="30">
        <v>86490</v>
      </c>
    </row>
    <row r="21" spans="1:5" x14ac:dyDescent="0.3">
      <c r="A21" s="49">
        <v>92</v>
      </c>
      <c r="B21" s="31" t="s">
        <v>84</v>
      </c>
      <c r="C21" s="48">
        <v>12000</v>
      </c>
      <c r="D21" s="48">
        <v>74490</v>
      </c>
      <c r="E21" s="48">
        <v>86490</v>
      </c>
    </row>
    <row r="25" spans="1:5" ht="28.8" x14ac:dyDescent="0.3">
      <c r="A25" s="24" t="s">
        <v>0</v>
      </c>
      <c r="B25" s="24" t="s">
        <v>1</v>
      </c>
      <c r="C25" s="24" t="s">
        <v>49</v>
      </c>
      <c r="D25" s="23" t="s">
        <v>63</v>
      </c>
      <c r="E25" s="23" t="s">
        <v>48</v>
      </c>
    </row>
    <row r="26" spans="1:5" s="46" customFormat="1" x14ac:dyDescent="0.3">
      <c r="A26" s="29"/>
      <c r="B26" s="29" t="s">
        <v>85</v>
      </c>
      <c r="C26" s="30">
        <v>948895</v>
      </c>
      <c r="D26" s="30">
        <v>235809</v>
      </c>
      <c r="E26" s="30">
        <v>1184704</v>
      </c>
    </row>
    <row r="27" spans="1:5" x14ac:dyDescent="0.3">
      <c r="A27" s="31" t="s">
        <v>10</v>
      </c>
      <c r="B27" s="31" t="s">
        <v>11</v>
      </c>
      <c r="C27" s="32">
        <v>936995</v>
      </c>
      <c r="D27" s="32">
        <v>193674</v>
      </c>
      <c r="E27" s="32">
        <v>1130669</v>
      </c>
    </row>
    <row r="28" spans="1:5" x14ac:dyDescent="0.3">
      <c r="A28" s="31" t="s">
        <v>12</v>
      </c>
      <c r="B28" s="31" t="s">
        <v>13</v>
      </c>
      <c r="C28" s="32">
        <v>612955</v>
      </c>
      <c r="D28" s="32">
        <v>-3720</v>
      </c>
      <c r="E28" s="32">
        <v>609235</v>
      </c>
    </row>
    <row r="29" spans="1:5" x14ac:dyDescent="0.3">
      <c r="A29" s="31" t="s">
        <v>25</v>
      </c>
      <c r="B29" s="31" t="s">
        <v>26</v>
      </c>
      <c r="C29" s="32">
        <v>322450</v>
      </c>
      <c r="D29" s="32">
        <v>197388</v>
      </c>
      <c r="E29" s="32">
        <v>519838</v>
      </c>
    </row>
    <row r="30" spans="1:5" x14ac:dyDescent="0.3">
      <c r="A30" s="31" t="s">
        <v>27</v>
      </c>
      <c r="B30" s="31" t="s">
        <v>28</v>
      </c>
      <c r="C30" s="32">
        <v>1590</v>
      </c>
      <c r="D30" s="32">
        <v>6</v>
      </c>
      <c r="E30" s="32">
        <v>1596</v>
      </c>
    </row>
    <row r="31" spans="1:5" x14ac:dyDescent="0.3">
      <c r="A31" s="31" t="s">
        <v>32</v>
      </c>
      <c r="B31" s="31" t="s">
        <v>33</v>
      </c>
      <c r="C31" s="32">
        <v>11900</v>
      </c>
      <c r="D31" s="32">
        <v>42135</v>
      </c>
      <c r="E31" s="32">
        <v>54035</v>
      </c>
    </row>
    <row r="32" spans="1:5" x14ac:dyDescent="0.3">
      <c r="A32" s="31" t="s">
        <v>40</v>
      </c>
      <c r="B32" s="31" t="s">
        <v>41</v>
      </c>
      <c r="C32" s="32">
        <v>1000</v>
      </c>
      <c r="D32" s="32">
        <v>42000</v>
      </c>
      <c r="E32" s="32">
        <v>43000</v>
      </c>
    </row>
    <row r="33" spans="1:5" x14ac:dyDescent="0.3">
      <c r="A33" s="31" t="s">
        <v>34</v>
      </c>
      <c r="B33" s="31" t="s">
        <v>35</v>
      </c>
      <c r="C33" s="32">
        <v>10900</v>
      </c>
      <c r="D33" s="32">
        <v>135</v>
      </c>
      <c r="E33" s="32">
        <v>11035</v>
      </c>
    </row>
  </sheetData>
  <mergeCells count="2">
    <mergeCell ref="A3:E3"/>
    <mergeCell ref="A5:E5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5"/>
  <sheetViews>
    <sheetView zoomScaleNormal="100" workbookViewId="0">
      <pane ySplit="7" topLeftCell="A14" activePane="bottomLeft" state="frozen"/>
      <selection pane="bottomLeft" activeCell="A3" sqref="A3"/>
    </sheetView>
  </sheetViews>
  <sheetFormatPr defaultRowHeight="14.4" x14ac:dyDescent="0.3"/>
  <cols>
    <col min="1" max="1" width="5.77734375" style="19" bestFit="1" customWidth="1" collapsed="1"/>
    <col min="2" max="2" width="50.5546875" style="19" customWidth="1" collapsed="1"/>
    <col min="3" max="4" width="10.77734375" style="19" bestFit="1" customWidth="1" collapsed="1"/>
    <col min="5" max="5" width="12.44140625" style="19" bestFit="1" customWidth="1" collapsed="1"/>
    <col min="6" max="16384" width="8.88671875" style="19"/>
  </cols>
  <sheetData>
    <row r="2" spans="1:5" x14ac:dyDescent="0.3">
      <c r="A2" s="72" t="s">
        <v>105</v>
      </c>
      <c r="B2" s="74"/>
      <c r="C2" s="74"/>
      <c r="D2" s="74"/>
      <c r="E2" s="74"/>
    </row>
    <row r="4" spans="1:5" x14ac:dyDescent="0.3">
      <c r="A4" s="72" t="s">
        <v>72</v>
      </c>
      <c r="B4" s="74"/>
      <c r="C4" s="74"/>
      <c r="D4" s="74"/>
      <c r="E4" s="74"/>
    </row>
    <row r="7" spans="1:5" ht="28.8" x14ac:dyDescent="0.3">
      <c r="A7" s="24" t="s">
        <v>0</v>
      </c>
      <c r="B7" s="24" t="s">
        <v>1</v>
      </c>
      <c r="C7" s="24" t="s">
        <v>49</v>
      </c>
      <c r="D7" s="23" t="s">
        <v>63</v>
      </c>
      <c r="E7" s="23" t="s">
        <v>48</v>
      </c>
    </row>
    <row r="8" spans="1:5" s="26" customFormat="1" x14ac:dyDescent="0.3">
      <c r="A8" s="28"/>
      <c r="B8" s="28" t="s">
        <v>71</v>
      </c>
      <c r="C8" s="27">
        <v>936895</v>
      </c>
      <c r="D8" s="27">
        <v>161319</v>
      </c>
      <c r="E8" s="27">
        <v>1098214</v>
      </c>
    </row>
    <row r="9" spans="1:5" s="26" customFormat="1" x14ac:dyDescent="0.3">
      <c r="A9" s="28" t="s">
        <v>54</v>
      </c>
      <c r="B9" s="28" t="s">
        <v>9</v>
      </c>
      <c r="C9" s="27">
        <v>788395</v>
      </c>
      <c r="D9" s="27"/>
      <c r="E9" s="27">
        <v>788395</v>
      </c>
    </row>
    <row r="10" spans="1:5" x14ac:dyDescent="0.3">
      <c r="A10" s="22" t="s">
        <v>3</v>
      </c>
      <c r="B10" s="22" t="s">
        <v>9</v>
      </c>
      <c r="C10" s="21">
        <v>788395</v>
      </c>
      <c r="D10" s="21"/>
      <c r="E10" s="21">
        <v>788395</v>
      </c>
    </row>
    <row r="11" spans="1:5" s="26" customFormat="1" x14ac:dyDescent="0.3">
      <c r="A11" s="28" t="s">
        <v>10</v>
      </c>
      <c r="B11" s="28" t="s">
        <v>55</v>
      </c>
      <c r="C11" s="27">
        <v>5000</v>
      </c>
      <c r="D11" s="27">
        <v>5800</v>
      </c>
      <c r="E11" s="27">
        <v>10800</v>
      </c>
    </row>
    <row r="12" spans="1:5" x14ac:dyDescent="0.3">
      <c r="A12" s="22" t="s">
        <v>12</v>
      </c>
      <c r="B12" s="22" t="s">
        <v>29</v>
      </c>
      <c r="C12" s="21">
        <v>5000</v>
      </c>
      <c r="D12" s="21">
        <v>5800</v>
      </c>
      <c r="E12" s="21">
        <v>10800</v>
      </c>
    </row>
    <row r="13" spans="1:5" s="26" customFormat="1" x14ac:dyDescent="0.3">
      <c r="A13" s="28" t="s">
        <v>32</v>
      </c>
      <c r="B13" s="28" t="s">
        <v>56</v>
      </c>
      <c r="C13" s="27">
        <v>57500</v>
      </c>
      <c r="D13" s="27">
        <v>73500</v>
      </c>
      <c r="E13" s="27">
        <v>131000</v>
      </c>
    </row>
    <row r="14" spans="1:5" x14ac:dyDescent="0.3">
      <c r="A14" s="22" t="s">
        <v>14</v>
      </c>
      <c r="B14" s="22" t="s">
        <v>15</v>
      </c>
      <c r="C14" s="21">
        <v>57500</v>
      </c>
      <c r="D14" s="21">
        <v>73500</v>
      </c>
      <c r="E14" s="21">
        <v>131000</v>
      </c>
    </row>
    <row r="15" spans="1:5" s="26" customFormat="1" x14ac:dyDescent="0.3">
      <c r="A15" s="28" t="s">
        <v>57</v>
      </c>
      <c r="B15" s="28" t="s">
        <v>58</v>
      </c>
      <c r="C15" s="27">
        <v>75000</v>
      </c>
      <c r="D15" s="27">
        <v>73792</v>
      </c>
      <c r="E15" s="27">
        <v>148792</v>
      </c>
    </row>
    <row r="16" spans="1:5" x14ac:dyDescent="0.3">
      <c r="A16" s="22" t="s">
        <v>16</v>
      </c>
      <c r="B16" s="22" t="s">
        <v>17</v>
      </c>
      <c r="C16" s="21">
        <v>75000</v>
      </c>
      <c r="D16" s="21">
        <v>73792</v>
      </c>
      <c r="E16" s="21">
        <v>148792</v>
      </c>
    </row>
    <row r="17" spans="1:5" s="26" customFormat="1" x14ac:dyDescent="0.3">
      <c r="A17" s="28" t="s">
        <v>59</v>
      </c>
      <c r="B17" s="28" t="s">
        <v>60</v>
      </c>
      <c r="C17" s="27">
        <v>11000</v>
      </c>
      <c r="D17" s="27">
        <v>8227</v>
      </c>
      <c r="E17" s="27">
        <v>19227</v>
      </c>
    </row>
    <row r="18" spans="1:5" x14ac:dyDescent="0.3">
      <c r="A18" s="22" t="s">
        <v>18</v>
      </c>
      <c r="B18" s="22" t="s">
        <v>19</v>
      </c>
      <c r="C18" s="21">
        <v>11000</v>
      </c>
      <c r="D18" s="21">
        <v>8227</v>
      </c>
      <c r="E18" s="21">
        <v>19227</v>
      </c>
    </row>
    <row r="19" spans="1:5" x14ac:dyDescent="0.3">
      <c r="A19" s="33"/>
      <c r="B19" s="33"/>
      <c r="C19" s="34"/>
      <c r="D19" s="34"/>
      <c r="E19" s="34"/>
    </row>
    <row r="20" spans="1:5" x14ac:dyDescent="0.3">
      <c r="A20" s="37"/>
      <c r="B20" s="37"/>
      <c r="C20" s="38"/>
      <c r="D20" s="38"/>
      <c r="E20" s="38"/>
    </row>
    <row r="21" spans="1:5" x14ac:dyDescent="0.3">
      <c r="A21" s="39"/>
      <c r="B21" s="39"/>
      <c r="C21" s="39"/>
      <c r="D21" s="39"/>
      <c r="E21" s="39"/>
    </row>
    <row r="22" spans="1:5" x14ac:dyDescent="0.3">
      <c r="A22" s="29" t="s">
        <v>61</v>
      </c>
      <c r="B22" s="29" t="s">
        <v>62</v>
      </c>
      <c r="C22" s="30">
        <v>12000</v>
      </c>
      <c r="D22" s="30">
        <v>74490</v>
      </c>
      <c r="E22" s="30">
        <v>86490</v>
      </c>
    </row>
    <row r="23" spans="1:5" x14ac:dyDescent="0.3">
      <c r="A23" s="31" t="s">
        <v>42</v>
      </c>
      <c r="B23" s="31" t="s">
        <v>43</v>
      </c>
      <c r="C23" s="32"/>
      <c r="D23" s="32">
        <v>20335</v>
      </c>
      <c r="E23" s="32">
        <v>20335</v>
      </c>
    </row>
    <row r="24" spans="1:5" x14ac:dyDescent="0.3">
      <c r="A24" s="31" t="s">
        <v>20</v>
      </c>
      <c r="B24" s="31" t="s">
        <v>21</v>
      </c>
      <c r="C24" s="32">
        <v>6000</v>
      </c>
      <c r="D24" s="32">
        <v>31000</v>
      </c>
      <c r="E24" s="32">
        <v>37000</v>
      </c>
    </row>
    <row r="25" spans="1:5" x14ac:dyDescent="0.3">
      <c r="A25" s="31" t="s">
        <v>22</v>
      </c>
      <c r="B25" s="31" t="s">
        <v>23</v>
      </c>
      <c r="C25" s="32">
        <v>6000</v>
      </c>
      <c r="D25" s="32">
        <v>23155</v>
      </c>
      <c r="E25" s="32">
        <v>29155</v>
      </c>
    </row>
    <row r="26" spans="1:5" x14ac:dyDescent="0.3">
      <c r="A26" s="35"/>
      <c r="B26" s="35"/>
      <c r="C26" s="36"/>
      <c r="D26" s="36"/>
      <c r="E26" s="36"/>
    </row>
    <row r="27" spans="1:5" x14ac:dyDescent="0.3">
      <c r="A27" s="35"/>
      <c r="B27" s="35"/>
      <c r="C27" s="36"/>
      <c r="D27" s="36"/>
      <c r="E27" s="36"/>
    </row>
    <row r="28" spans="1:5" x14ac:dyDescent="0.3">
      <c r="A28" s="35"/>
      <c r="B28" s="35"/>
      <c r="C28" s="36"/>
      <c r="D28" s="36"/>
      <c r="E28" s="36"/>
    </row>
    <row r="30" spans="1:5" ht="28.8" x14ac:dyDescent="0.3">
      <c r="A30" s="24" t="s">
        <v>0</v>
      </c>
      <c r="B30" s="24" t="s">
        <v>1</v>
      </c>
      <c r="C30" s="24" t="s">
        <v>49</v>
      </c>
      <c r="D30" s="23" t="s">
        <v>63</v>
      </c>
      <c r="E30" s="23" t="s">
        <v>48</v>
      </c>
    </row>
    <row r="31" spans="1:5" x14ac:dyDescent="0.3">
      <c r="A31" s="29"/>
      <c r="B31" s="29" t="s">
        <v>69</v>
      </c>
      <c r="C31" s="30">
        <v>948895</v>
      </c>
      <c r="D31" s="30">
        <v>235809</v>
      </c>
      <c r="E31" s="30">
        <v>1184704</v>
      </c>
    </row>
    <row r="32" spans="1:5" x14ac:dyDescent="0.3">
      <c r="A32" s="29" t="s">
        <v>54</v>
      </c>
      <c r="B32" s="29" t="s">
        <v>9</v>
      </c>
      <c r="C32" s="30">
        <v>788395</v>
      </c>
      <c r="D32" s="30"/>
      <c r="E32" s="30">
        <v>788395</v>
      </c>
    </row>
    <row r="33" spans="1:5" x14ac:dyDescent="0.3">
      <c r="A33" s="31" t="s">
        <v>3</v>
      </c>
      <c r="B33" s="31" t="s">
        <v>9</v>
      </c>
      <c r="C33" s="32">
        <v>788395</v>
      </c>
      <c r="D33" s="32"/>
      <c r="E33" s="32">
        <v>788395</v>
      </c>
    </row>
    <row r="34" spans="1:5" x14ac:dyDescent="0.3">
      <c r="A34" s="29" t="s">
        <v>10</v>
      </c>
      <c r="B34" s="29" t="s">
        <v>55</v>
      </c>
      <c r="C34" s="30">
        <v>5000</v>
      </c>
      <c r="D34" s="30">
        <v>5800</v>
      </c>
      <c r="E34" s="30">
        <v>10800</v>
      </c>
    </row>
    <row r="35" spans="1:5" x14ac:dyDescent="0.3">
      <c r="A35" s="31" t="s">
        <v>12</v>
      </c>
      <c r="B35" s="31" t="s">
        <v>29</v>
      </c>
      <c r="C35" s="32">
        <v>5000</v>
      </c>
      <c r="D35" s="32">
        <v>5800</v>
      </c>
      <c r="E35" s="32">
        <v>10800</v>
      </c>
    </row>
    <row r="36" spans="1:5" x14ac:dyDescent="0.3">
      <c r="A36" s="29" t="s">
        <v>32</v>
      </c>
      <c r="B36" s="29" t="s">
        <v>56</v>
      </c>
      <c r="C36" s="30">
        <v>57500</v>
      </c>
      <c r="D36" s="30">
        <v>73500</v>
      </c>
      <c r="E36" s="30">
        <v>131000</v>
      </c>
    </row>
    <row r="37" spans="1:5" x14ac:dyDescent="0.3">
      <c r="A37" s="31" t="s">
        <v>14</v>
      </c>
      <c r="B37" s="31" t="s">
        <v>15</v>
      </c>
      <c r="C37" s="32">
        <v>57500</v>
      </c>
      <c r="D37" s="32">
        <v>73500</v>
      </c>
      <c r="E37" s="32">
        <v>131000</v>
      </c>
    </row>
    <row r="38" spans="1:5" x14ac:dyDescent="0.3">
      <c r="A38" s="29" t="s">
        <v>57</v>
      </c>
      <c r="B38" s="29" t="s">
        <v>58</v>
      </c>
      <c r="C38" s="30">
        <v>75000</v>
      </c>
      <c r="D38" s="30">
        <v>73792</v>
      </c>
      <c r="E38" s="30">
        <v>148792</v>
      </c>
    </row>
    <row r="39" spans="1:5" x14ac:dyDescent="0.3">
      <c r="A39" s="31" t="s">
        <v>16</v>
      </c>
      <c r="B39" s="31" t="s">
        <v>17</v>
      </c>
      <c r="C39" s="32">
        <v>75000</v>
      </c>
      <c r="D39" s="32">
        <v>73792</v>
      </c>
      <c r="E39" s="32">
        <v>148792</v>
      </c>
    </row>
    <row r="40" spans="1:5" x14ac:dyDescent="0.3">
      <c r="A40" s="29" t="s">
        <v>59</v>
      </c>
      <c r="B40" s="29" t="s">
        <v>60</v>
      </c>
      <c r="C40" s="30">
        <v>11000</v>
      </c>
      <c r="D40" s="30">
        <v>8227</v>
      </c>
      <c r="E40" s="30">
        <v>19227</v>
      </c>
    </row>
    <row r="41" spans="1:5" x14ac:dyDescent="0.3">
      <c r="A41" s="31" t="s">
        <v>18</v>
      </c>
      <c r="B41" s="31" t="s">
        <v>19</v>
      </c>
      <c r="C41" s="32">
        <v>11000</v>
      </c>
      <c r="D41" s="32">
        <v>8227</v>
      </c>
      <c r="E41" s="32">
        <v>19227</v>
      </c>
    </row>
    <row r="42" spans="1:5" x14ac:dyDescent="0.3">
      <c r="A42" s="29" t="s">
        <v>61</v>
      </c>
      <c r="B42" s="29" t="s">
        <v>62</v>
      </c>
      <c r="C42" s="30">
        <v>12000</v>
      </c>
      <c r="D42" s="30">
        <v>74490</v>
      </c>
      <c r="E42" s="30">
        <v>86490</v>
      </c>
    </row>
    <row r="43" spans="1:5" x14ac:dyDescent="0.3">
      <c r="A43" s="31" t="s">
        <v>42</v>
      </c>
      <c r="B43" s="31" t="s">
        <v>43</v>
      </c>
      <c r="C43" s="32"/>
      <c r="D43" s="32">
        <v>20335</v>
      </c>
      <c r="E43" s="32">
        <v>20335</v>
      </c>
    </row>
    <row r="44" spans="1:5" x14ac:dyDescent="0.3">
      <c r="A44" s="31" t="s">
        <v>20</v>
      </c>
      <c r="B44" s="31" t="s">
        <v>21</v>
      </c>
      <c r="C44" s="32">
        <v>6000</v>
      </c>
      <c r="D44" s="32">
        <v>31000</v>
      </c>
      <c r="E44" s="32">
        <v>37000</v>
      </c>
    </row>
    <row r="45" spans="1:5" x14ac:dyDescent="0.3">
      <c r="A45" s="31" t="s">
        <v>22</v>
      </c>
      <c r="B45" s="31" t="s">
        <v>23</v>
      </c>
      <c r="C45" s="32">
        <v>6000</v>
      </c>
      <c r="D45" s="32">
        <v>23155</v>
      </c>
      <c r="E45" s="32">
        <v>29155</v>
      </c>
    </row>
  </sheetData>
  <mergeCells count="2">
    <mergeCell ref="A2:E2"/>
    <mergeCell ref="A4:E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zoomScaleNormal="100" workbookViewId="0">
      <selection activeCell="A3" sqref="A3"/>
    </sheetView>
  </sheetViews>
  <sheetFormatPr defaultRowHeight="14.4" x14ac:dyDescent="0.3"/>
  <cols>
    <col min="1" max="1" width="5.77734375" style="19" bestFit="1" customWidth="1" collapsed="1"/>
    <col min="2" max="2" width="38.5546875" style="19" customWidth="1" collapsed="1"/>
    <col min="3" max="4" width="10.77734375" style="19" bestFit="1" customWidth="1" collapsed="1"/>
    <col min="5" max="5" width="12.44140625" style="19" bestFit="1" customWidth="1" collapsed="1"/>
    <col min="6" max="16384" width="8.88671875" style="19"/>
  </cols>
  <sheetData>
    <row r="2" spans="1:6" x14ac:dyDescent="0.3">
      <c r="A2" s="72" t="s">
        <v>105</v>
      </c>
      <c r="B2" s="74"/>
      <c r="C2" s="74"/>
      <c r="D2" s="74"/>
      <c r="E2" s="74"/>
      <c r="F2" s="74"/>
    </row>
    <row r="4" spans="1:6" x14ac:dyDescent="0.3">
      <c r="A4" s="72" t="s">
        <v>70</v>
      </c>
      <c r="B4" s="74"/>
      <c r="C4" s="74"/>
      <c r="D4" s="74"/>
      <c r="E4" s="74"/>
      <c r="F4" s="74"/>
    </row>
    <row r="7" spans="1:6" ht="28.8" x14ac:dyDescent="0.3">
      <c r="A7" s="24" t="s">
        <v>0</v>
      </c>
      <c r="B7" s="24" t="s">
        <v>1</v>
      </c>
      <c r="C7" s="24" t="s">
        <v>49</v>
      </c>
      <c r="D7" s="23" t="s">
        <v>63</v>
      </c>
      <c r="E7" s="23" t="s">
        <v>48</v>
      </c>
    </row>
    <row r="8" spans="1:6" x14ac:dyDescent="0.3">
      <c r="A8" s="22"/>
      <c r="B8" s="22" t="s">
        <v>69</v>
      </c>
      <c r="C8" s="21">
        <v>948895</v>
      </c>
      <c r="D8" s="21">
        <v>235809</v>
      </c>
      <c r="E8" s="21">
        <v>1184704</v>
      </c>
    </row>
    <row r="9" spans="1:6" x14ac:dyDescent="0.3">
      <c r="A9" s="22" t="s">
        <v>68</v>
      </c>
      <c r="B9" s="22" t="s">
        <v>67</v>
      </c>
      <c r="C9" s="21">
        <v>948895</v>
      </c>
      <c r="D9" s="21">
        <v>235809</v>
      </c>
      <c r="E9" s="21">
        <v>1184704</v>
      </c>
    </row>
    <row r="10" spans="1:6" x14ac:dyDescent="0.3">
      <c r="A10" s="22" t="s">
        <v>66</v>
      </c>
      <c r="B10" s="22" t="s">
        <v>65</v>
      </c>
      <c r="C10" s="21">
        <v>948895</v>
      </c>
      <c r="D10" s="21">
        <v>235809</v>
      </c>
      <c r="E10" s="21">
        <v>1184704</v>
      </c>
    </row>
    <row r="11" spans="1:6" x14ac:dyDescent="0.3">
      <c r="A11" s="20"/>
      <c r="B11" s="20"/>
      <c r="C11" s="20"/>
      <c r="D11" s="20"/>
      <c r="E11" s="20"/>
    </row>
  </sheetData>
  <mergeCells count="2">
    <mergeCell ref="A4:F4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3"/>
  <sheetViews>
    <sheetView tabSelected="1" zoomScaleNormal="100" workbookViewId="0">
      <selection activeCell="I7" sqref="I7"/>
    </sheetView>
  </sheetViews>
  <sheetFormatPr defaultRowHeight="14.4" x14ac:dyDescent="0.3"/>
  <cols>
    <col min="1" max="1" width="8.88671875" customWidth="1" collapsed="1"/>
    <col min="2" max="2" width="49.44140625" customWidth="1" collapsed="1"/>
    <col min="3" max="4" width="10.77734375" bestFit="1" customWidth="1" collapsed="1"/>
    <col min="5" max="5" width="12.44140625" bestFit="1" customWidth="1" collapsed="1"/>
  </cols>
  <sheetData>
    <row r="2" spans="1:5" x14ac:dyDescent="0.3">
      <c r="A2" s="75" t="s">
        <v>105</v>
      </c>
      <c r="B2" s="75"/>
      <c r="C2" s="75"/>
      <c r="D2" s="75"/>
      <c r="E2" s="75"/>
    </row>
    <row r="3" spans="1:5" s="1" customFormat="1" x14ac:dyDescent="0.3">
      <c r="A3" s="74" t="s">
        <v>64</v>
      </c>
      <c r="B3" s="74"/>
      <c r="C3" s="74"/>
      <c r="D3" s="74"/>
      <c r="E3" s="74"/>
    </row>
    <row r="5" spans="1:5" ht="46.8" customHeight="1" x14ac:dyDescent="0.3">
      <c r="A5" s="4" t="s">
        <v>0</v>
      </c>
      <c r="B5" s="4" t="s">
        <v>1</v>
      </c>
      <c r="C5" s="5" t="s">
        <v>49</v>
      </c>
      <c r="D5" s="6" t="s">
        <v>63</v>
      </c>
      <c r="E5" s="7" t="s">
        <v>48</v>
      </c>
    </row>
    <row r="6" spans="1:5" s="1" customFormat="1" x14ac:dyDescent="0.3">
      <c r="A6" s="8" t="s">
        <v>51</v>
      </c>
      <c r="B6" s="9" t="s">
        <v>52</v>
      </c>
      <c r="C6" s="10">
        <v>948895</v>
      </c>
      <c r="D6" s="10">
        <v>235809</v>
      </c>
      <c r="E6" s="10">
        <v>1184704</v>
      </c>
    </row>
    <row r="7" spans="1:5" s="1" customFormat="1" ht="30" customHeight="1" x14ac:dyDescent="0.3">
      <c r="A7" s="11" t="s">
        <v>50</v>
      </c>
      <c r="B7" s="11" t="s">
        <v>2</v>
      </c>
      <c r="C7" s="10">
        <v>948895</v>
      </c>
      <c r="D7" s="10">
        <v>235809</v>
      </c>
      <c r="E7" s="10">
        <v>1184704</v>
      </c>
    </row>
    <row r="8" spans="1:5" s="1" customFormat="1" ht="30" customHeight="1" x14ac:dyDescent="0.3">
      <c r="A8" s="11" t="s">
        <v>53</v>
      </c>
      <c r="B8" s="9" t="s">
        <v>4</v>
      </c>
      <c r="C8" s="10">
        <v>948895</v>
      </c>
      <c r="D8" s="10">
        <v>235809</v>
      </c>
      <c r="E8" s="10">
        <v>1184704</v>
      </c>
    </row>
    <row r="9" spans="1:5" s="1" customFormat="1" x14ac:dyDescent="0.3">
      <c r="A9" s="12" t="s">
        <v>54</v>
      </c>
      <c r="B9" s="12" t="s">
        <v>9</v>
      </c>
      <c r="C9" s="13">
        <v>788395</v>
      </c>
      <c r="D9" s="13"/>
      <c r="E9" s="13">
        <v>788395</v>
      </c>
    </row>
    <row r="10" spans="1:5" s="1" customFormat="1" x14ac:dyDescent="0.3">
      <c r="A10" s="12" t="s">
        <v>10</v>
      </c>
      <c r="B10" s="12" t="s">
        <v>55</v>
      </c>
      <c r="C10" s="13">
        <v>5000</v>
      </c>
      <c r="D10" s="13">
        <v>5800</v>
      </c>
      <c r="E10" s="13">
        <v>10800</v>
      </c>
    </row>
    <row r="11" spans="1:5" s="1" customFormat="1" x14ac:dyDescent="0.3">
      <c r="A11" s="12" t="s">
        <v>32</v>
      </c>
      <c r="B11" s="12" t="s">
        <v>56</v>
      </c>
      <c r="C11" s="13">
        <v>57500</v>
      </c>
      <c r="D11" s="13">
        <v>73500</v>
      </c>
      <c r="E11" s="13">
        <v>131000</v>
      </c>
    </row>
    <row r="12" spans="1:5" s="1" customFormat="1" x14ac:dyDescent="0.3">
      <c r="A12" s="12" t="s">
        <v>57</v>
      </c>
      <c r="B12" s="12" t="s">
        <v>58</v>
      </c>
      <c r="C12" s="13">
        <v>75000</v>
      </c>
      <c r="D12" s="13">
        <v>73792</v>
      </c>
      <c r="E12" s="13">
        <v>148792</v>
      </c>
    </row>
    <row r="13" spans="1:5" s="1" customFormat="1" x14ac:dyDescent="0.3">
      <c r="A13" s="12" t="s">
        <v>59</v>
      </c>
      <c r="B13" s="12" t="s">
        <v>60</v>
      </c>
      <c r="C13" s="13">
        <v>11000</v>
      </c>
      <c r="D13" s="13">
        <v>8227</v>
      </c>
      <c r="E13" s="13">
        <v>19227</v>
      </c>
    </row>
    <row r="14" spans="1:5" s="1" customFormat="1" x14ac:dyDescent="0.3">
      <c r="A14" s="12" t="s">
        <v>61</v>
      </c>
      <c r="B14" s="12" t="s">
        <v>62</v>
      </c>
      <c r="C14" s="13">
        <v>12000</v>
      </c>
      <c r="D14" s="13">
        <v>74490</v>
      </c>
      <c r="E14" s="13">
        <v>86490</v>
      </c>
    </row>
    <row r="15" spans="1:5" s="1" customFormat="1" x14ac:dyDescent="0.3">
      <c r="A15" s="9" t="s">
        <v>5</v>
      </c>
      <c r="B15" s="9" t="s">
        <v>6</v>
      </c>
      <c r="C15" s="10">
        <v>918895</v>
      </c>
      <c r="D15" s="10">
        <v>138065</v>
      </c>
      <c r="E15" s="10">
        <v>1056960</v>
      </c>
    </row>
    <row r="16" spans="1:5" s="3" customFormat="1" x14ac:dyDescent="0.3">
      <c r="A16" s="14" t="s">
        <v>7</v>
      </c>
      <c r="B16" s="14" t="s">
        <v>8</v>
      </c>
      <c r="C16" s="15">
        <v>604845</v>
      </c>
      <c r="D16" s="15">
        <v>-66516</v>
      </c>
      <c r="E16" s="15">
        <v>538329</v>
      </c>
    </row>
    <row r="17" spans="1:5" x14ac:dyDescent="0.3">
      <c r="A17" s="12" t="s">
        <v>3</v>
      </c>
      <c r="B17" s="12" t="s">
        <v>9</v>
      </c>
      <c r="C17" s="13">
        <v>593020</v>
      </c>
      <c r="D17" s="13">
        <v>-68945</v>
      </c>
      <c r="E17" s="13">
        <v>524075</v>
      </c>
    </row>
    <row r="18" spans="1:5" x14ac:dyDescent="0.3">
      <c r="A18" s="16" t="s">
        <v>10</v>
      </c>
      <c r="B18" s="12" t="s">
        <v>11</v>
      </c>
      <c r="C18" s="13">
        <v>593020</v>
      </c>
      <c r="D18" s="13">
        <v>-68945</v>
      </c>
      <c r="E18" s="13">
        <v>524075</v>
      </c>
    </row>
    <row r="19" spans="1:5" x14ac:dyDescent="0.3">
      <c r="A19" s="16" t="s">
        <v>12</v>
      </c>
      <c r="B19" s="12" t="s">
        <v>13</v>
      </c>
      <c r="C19" s="13">
        <v>593020</v>
      </c>
      <c r="D19" s="13">
        <v>-68945</v>
      </c>
      <c r="E19" s="13">
        <v>524075</v>
      </c>
    </row>
    <row r="20" spans="1:5" x14ac:dyDescent="0.3">
      <c r="A20" s="12" t="s">
        <v>14</v>
      </c>
      <c r="B20" s="12" t="s">
        <v>15</v>
      </c>
      <c r="C20" s="13">
        <v>4830</v>
      </c>
      <c r="D20" s="13"/>
      <c r="E20" s="13">
        <v>4830</v>
      </c>
    </row>
    <row r="21" spans="1:5" x14ac:dyDescent="0.3">
      <c r="A21" s="16" t="s">
        <v>10</v>
      </c>
      <c r="B21" s="12" t="s">
        <v>11</v>
      </c>
      <c r="C21" s="13">
        <v>4830</v>
      </c>
      <c r="D21" s="13"/>
      <c r="E21" s="13">
        <v>4830</v>
      </c>
    </row>
    <row r="22" spans="1:5" x14ac:dyDescent="0.3">
      <c r="A22" s="16" t="s">
        <v>12</v>
      </c>
      <c r="B22" s="12" t="s">
        <v>13</v>
      </c>
      <c r="C22" s="13">
        <v>4830</v>
      </c>
      <c r="D22" s="13"/>
      <c r="E22" s="13">
        <v>4830</v>
      </c>
    </row>
    <row r="23" spans="1:5" x14ac:dyDescent="0.3">
      <c r="A23" s="12" t="s">
        <v>16</v>
      </c>
      <c r="B23" s="12" t="s">
        <v>17</v>
      </c>
      <c r="C23" s="13">
        <v>1165</v>
      </c>
      <c r="D23" s="13">
        <v>759</v>
      </c>
      <c r="E23" s="13">
        <v>1924</v>
      </c>
    </row>
    <row r="24" spans="1:5" x14ac:dyDescent="0.3">
      <c r="A24" s="16" t="s">
        <v>10</v>
      </c>
      <c r="B24" s="12" t="s">
        <v>11</v>
      </c>
      <c r="C24" s="13">
        <v>1165</v>
      </c>
      <c r="D24" s="13">
        <v>759</v>
      </c>
      <c r="E24" s="13">
        <v>1924</v>
      </c>
    </row>
    <row r="25" spans="1:5" x14ac:dyDescent="0.3">
      <c r="A25" s="16" t="s">
        <v>12</v>
      </c>
      <c r="B25" s="12" t="s">
        <v>13</v>
      </c>
      <c r="C25" s="13">
        <v>1165</v>
      </c>
      <c r="D25" s="13">
        <v>759</v>
      </c>
      <c r="E25" s="13">
        <v>1924</v>
      </c>
    </row>
    <row r="26" spans="1:5" x14ac:dyDescent="0.3">
      <c r="A26" s="12" t="s">
        <v>18</v>
      </c>
      <c r="B26" s="12" t="s">
        <v>19</v>
      </c>
      <c r="C26" s="13">
        <v>3500</v>
      </c>
      <c r="D26" s="13"/>
      <c r="E26" s="13">
        <v>3500</v>
      </c>
    </row>
    <row r="27" spans="1:5" x14ac:dyDescent="0.3">
      <c r="A27" s="16" t="s">
        <v>10</v>
      </c>
      <c r="B27" s="12" t="s">
        <v>11</v>
      </c>
      <c r="C27" s="13">
        <v>3500</v>
      </c>
      <c r="D27" s="13"/>
      <c r="E27" s="13">
        <v>3500</v>
      </c>
    </row>
    <row r="28" spans="1:5" x14ac:dyDescent="0.3">
      <c r="A28" s="16" t="s">
        <v>12</v>
      </c>
      <c r="B28" s="12" t="s">
        <v>13</v>
      </c>
      <c r="C28" s="13">
        <v>3500</v>
      </c>
      <c r="D28" s="13"/>
      <c r="E28" s="13">
        <v>3500</v>
      </c>
    </row>
    <row r="29" spans="1:5" x14ac:dyDescent="0.3">
      <c r="A29" s="12" t="s">
        <v>20</v>
      </c>
      <c r="B29" s="12" t="s">
        <v>21</v>
      </c>
      <c r="C29" s="13">
        <v>1165</v>
      </c>
      <c r="D29" s="13">
        <v>1835</v>
      </c>
      <c r="E29" s="13">
        <v>3000</v>
      </c>
    </row>
    <row r="30" spans="1:5" s="17" customFormat="1" x14ac:dyDescent="0.3">
      <c r="A30" s="16" t="s">
        <v>10</v>
      </c>
      <c r="B30" s="18" t="s">
        <v>11</v>
      </c>
      <c r="C30" s="13">
        <v>1165</v>
      </c>
      <c r="D30" s="13">
        <v>1835</v>
      </c>
      <c r="E30" s="13">
        <v>3000</v>
      </c>
    </row>
    <row r="31" spans="1:5" s="17" customFormat="1" x14ac:dyDescent="0.3">
      <c r="A31" s="16" t="s">
        <v>12</v>
      </c>
      <c r="B31" s="18" t="s">
        <v>13</v>
      </c>
      <c r="C31" s="13">
        <v>1165</v>
      </c>
      <c r="D31" s="13">
        <v>1835</v>
      </c>
      <c r="E31" s="13">
        <v>3000</v>
      </c>
    </row>
    <row r="32" spans="1:5" x14ac:dyDescent="0.3">
      <c r="A32" s="12" t="s">
        <v>22</v>
      </c>
      <c r="B32" s="12" t="s">
        <v>23</v>
      </c>
      <c r="C32" s="13">
        <v>1165</v>
      </c>
      <c r="D32" s="13">
        <v>-165</v>
      </c>
      <c r="E32" s="13">
        <v>1000</v>
      </c>
    </row>
    <row r="33" spans="1:5" s="17" customFormat="1" x14ac:dyDescent="0.3">
      <c r="A33" s="16" t="s">
        <v>10</v>
      </c>
      <c r="B33" s="18" t="s">
        <v>11</v>
      </c>
      <c r="C33" s="13">
        <v>1165</v>
      </c>
      <c r="D33" s="13">
        <v>-165</v>
      </c>
      <c r="E33" s="13">
        <v>1000</v>
      </c>
    </row>
    <row r="34" spans="1:5" s="17" customFormat="1" x14ac:dyDescent="0.3">
      <c r="A34" s="16" t="s">
        <v>12</v>
      </c>
      <c r="B34" s="18" t="s">
        <v>13</v>
      </c>
      <c r="C34" s="13">
        <v>1165</v>
      </c>
      <c r="D34" s="13">
        <v>-165</v>
      </c>
      <c r="E34" s="13">
        <v>1000</v>
      </c>
    </row>
    <row r="35" spans="1:5" s="3" customFormat="1" x14ac:dyDescent="0.3">
      <c r="A35" s="14" t="s">
        <v>24</v>
      </c>
      <c r="B35" s="14" t="s">
        <v>6</v>
      </c>
      <c r="C35" s="15">
        <v>166545</v>
      </c>
      <c r="D35" s="15">
        <v>33546</v>
      </c>
      <c r="E35" s="15">
        <v>200091</v>
      </c>
    </row>
    <row r="36" spans="1:5" x14ac:dyDescent="0.3">
      <c r="A36" s="12" t="s">
        <v>3</v>
      </c>
      <c r="B36" s="12" t="s">
        <v>9</v>
      </c>
      <c r="C36" s="13">
        <v>150375</v>
      </c>
      <c r="D36" s="13">
        <v>19064</v>
      </c>
      <c r="E36" s="13">
        <v>169439</v>
      </c>
    </row>
    <row r="37" spans="1:5" s="17" customFormat="1" x14ac:dyDescent="0.3">
      <c r="A37" s="16" t="s">
        <v>10</v>
      </c>
      <c r="B37" s="18" t="s">
        <v>11</v>
      </c>
      <c r="C37" s="13">
        <v>150375</v>
      </c>
      <c r="D37" s="13">
        <v>19064</v>
      </c>
      <c r="E37" s="13">
        <v>169439</v>
      </c>
    </row>
    <row r="38" spans="1:5" s="17" customFormat="1" x14ac:dyDescent="0.3">
      <c r="A38" s="16" t="s">
        <v>25</v>
      </c>
      <c r="B38" s="18" t="s">
        <v>26</v>
      </c>
      <c r="C38" s="13">
        <v>149755</v>
      </c>
      <c r="D38" s="13">
        <v>19058</v>
      </c>
      <c r="E38" s="13">
        <v>168813</v>
      </c>
    </row>
    <row r="39" spans="1:5" s="17" customFormat="1" x14ac:dyDescent="0.3">
      <c r="A39" s="16" t="s">
        <v>27</v>
      </c>
      <c r="B39" s="18" t="s">
        <v>28</v>
      </c>
      <c r="C39" s="13">
        <v>620</v>
      </c>
      <c r="D39" s="13">
        <v>6</v>
      </c>
      <c r="E39" s="13">
        <v>626</v>
      </c>
    </row>
    <row r="40" spans="1:5" x14ac:dyDescent="0.3">
      <c r="A40" s="12" t="s">
        <v>12</v>
      </c>
      <c r="B40" s="12" t="s">
        <v>29</v>
      </c>
      <c r="C40" s="13">
        <v>3000</v>
      </c>
      <c r="D40" s="13">
        <v>4900</v>
      </c>
      <c r="E40" s="13">
        <v>7900</v>
      </c>
    </row>
    <row r="41" spans="1:5" x14ac:dyDescent="0.3">
      <c r="A41" s="16" t="s">
        <v>10</v>
      </c>
      <c r="B41" s="12" t="s">
        <v>11</v>
      </c>
      <c r="C41" s="13">
        <v>3000</v>
      </c>
      <c r="D41" s="13">
        <v>4900</v>
      </c>
      <c r="E41" s="13">
        <v>7900</v>
      </c>
    </row>
    <row r="42" spans="1:5" x14ac:dyDescent="0.3">
      <c r="A42" s="16" t="s">
        <v>25</v>
      </c>
      <c r="B42" s="12" t="s">
        <v>26</v>
      </c>
      <c r="C42" s="13">
        <v>3000</v>
      </c>
      <c r="D42" s="13">
        <v>4900</v>
      </c>
      <c r="E42" s="13">
        <v>7900</v>
      </c>
    </row>
    <row r="43" spans="1:5" x14ac:dyDescent="0.3">
      <c r="A43" s="12" t="s">
        <v>14</v>
      </c>
      <c r="B43" s="12" t="s">
        <v>15</v>
      </c>
      <c r="C43" s="13">
        <v>11670</v>
      </c>
      <c r="D43" s="13">
        <v>4550</v>
      </c>
      <c r="E43" s="13">
        <v>16220</v>
      </c>
    </row>
    <row r="44" spans="1:5" x14ac:dyDescent="0.3">
      <c r="A44" s="16" t="s">
        <v>10</v>
      </c>
      <c r="B44" s="12" t="s">
        <v>11</v>
      </c>
      <c r="C44" s="13">
        <v>11670</v>
      </c>
      <c r="D44" s="13">
        <v>4550</v>
      </c>
      <c r="E44" s="13">
        <v>16220</v>
      </c>
    </row>
    <row r="45" spans="1:5" x14ac:dyDescent="0.3">
      <c r="A45" s="16" t="s">
        <v>25</v>
      </c>
      <c r="B45" s="12" t="s">
        <v>26</v>
      </c>
      <c r="C45" s="13">
        <v>10700</v>
      </c>
      <c r="D45" s="13">
        <v>4550</v>
      </c>
      <c r="E45" s="13">
        <v>15250</v>
      </c>
    </row>
    <row r="46" spans="1:5" x14ac:dyDescent="0.3">
      <c r="A46" s="16" t="s">
        <v>27</v>
      </c>
      <c r="B46" s="12" t="s">
        <v>28</v>
      </c>
      <c r="C46" s="13">
        <v>970</v>
      </c>
      <c r="D46" s="13"/>
      <c r="E46" s="13">
        <v>970</v>
      </c>
    </row>
    <row r="47" spans="1:5" x14ac:dyDescent="0.3">
      <c r="A47" s="12" t="s">
        <v>16</v>
      </c>
      <c r="B47" s="12" t="s">
        <v>17</v>
      </c>
      <c r="C47" s="13"/>
      <c r="D47" s="13">
        <v>32</v>
      </c>
      <c r="E47" s="13">
        <v>32</v>
      </c>
    </row>
    <row r="48" spans="1:5" x14ac:dyDescent="0.3">
      <c r="A48" s="16" t="s">
        <v>10</v>
      </c>
      <c r="B48" s="12" t="s">
        <v>11</v>
      </c>
      <c r="C48" s="13"/>
      <c r="D48" s="13">
        <v>32</v>
      </c>
      <c r="E48" s="13">
        <v>32</v>
      </c>
    </row>
    <row r="49" spans="1:5" x14ac:dyDescent="0.3">
      <c r="A49" s="16" t="s">
        <v>25</v>
      </c>
      <c r="B49" s="12" t="s">
        <v>26</v>
      </c>
      <c r="C49" s="13"/>
      <c r="D49" s="13">
        <v>32</v>
      </c>
      <c r="E49" s="13">
        <v>32</v>
      </c>
    </row>
    <row r="50" spans="1:5" x14ac:dyDescent="0.3">
      <c r="A50" s="12" t="s">
        <v>18</v>
      </c>
      <c r="B50" s="12" t="s">
        <v>19</v>
      </c>
      <c r="C50" s="13">
        <v>1500</v>
      </c>
      <c r="D50" s="13"/>
      <c r="E50" s="13">
        <v>1500</v>
      </c>
    </row>
    <row r="51" spans="1:5" x14ac:dyDescent="0.3">
      <c r="A51" s="16" t="s">
        <v>10</v>
      </c>
      <c r="B51" s="12" t="s">
        <v>11</v>
      </c>
      <c r="C51" s="13">
        <v>1500</v>
      </c>
      <c r="D51" s="13"/>
      <c r="E51" s="13">
        <v>1500</v>
      </c>
    </row>
    <row r="52" spans="1:5" x14ac:dyDescent="0.3">
      <c r="A52" s="16" t="s">
        <v>25</v>
      </c>
      <c r="B52" s="12" t="s">
        <v>26</v>
      </c>
      <c r="C52" s="13">
        <v>1500</v>
      </c>
      <c r="D52" s="13"/>
      <c r="E52" s="13">
        <v>1500</v>
      </c>
    </row>
    <row r="53" spans="1:5" x14ac:dyDescent="0.3">
      <c r="A53" s="12" t="s">
        <v>22</v>
      </c>
      <c r="B53" s="12" t="s">
        <v>23</v>
      </c>
      <c r="C53" s="13"/>
      <c r="D53" s="13">
        <v>5000</v>
      </c>
      <c r="E53" s="13">
        <v>5000</v>
      </c>
    </row>
    <row r="54" spans="1:5" x14ac:dyDescent="0.3">
      <c r="A54" s="16" t="s">
        <v>10</v>
      </c>
      <c r="B54" s="12" t="s">
        <v>11</v>
      </c>
      <c r="C54" s="13"/>
      <c r="D54" s="13">
        <v>5000</v>
      </c>
      <c r="E54" s="13">
        <v>5000</v>
      </c>
    </row>
    <row r="55" spans="1:5" x14ac:dyDescent="0.3">
      <c r="A55" s="16" t="s">
        <v>25</v>
      </c>
      <c r="B55" s="12" t="s">
        <v>26</v>
      </c>
      <c r="C55" s="13"/>
      <c r="D55" s="13">
        <v>5000</v>
      </c>
      <c r="E55" s="13">
        <v>5000</v>
      </c>
    </row>
    <row r="56" spans="1:5" s="3" customFormat="1" x14ac:dyDescent="0.3">
      <c r="A56" s="14" t="s">
        <v>30</v>
      </c>
      <c r="B56" s="14" t="s">
        <v>31</v>
      </c>
      <c r="C56" s="15">
        <v>121005</v>
      </c>
      <c r="D56" s="15">
        <v>129276</v>
      </c>
      <c r="E56" s="15">
        <v>250281</v>
      </c>
    </row>
    <row r="57" spans="1:5" x14ac:dyDescent="0.3">
      <c r="A57" s="12" t="s">
        <v>3</v>
      </c>
      <c r="B57" s="12" t="s">
        <v>9</v>
      </c>
      <c r="C57" s="13">
        <v>25000</v>
      </c>
      <c r="D57" s="13">
        <v>15000</v>
      </c>
      <c r="E57" s="13">
        <v>40000</v>
      </c>
    </row>
    <row r="58" spans="1:5" x14ac:dyDescent="0.3">
      <c r="A58" s="16" t="s">
        <v>10</v>
      </c>
      <c r="B58" s="12" t="s">
        <v>11</v>
      </c>
      <c r="C58" s="13">
        <v>24600</v>
      </c>
      <c r="D58" s="13">
        <v>15300</v>
      </c>
      <c r="E58" s="13">
        <v>39900</v>
      </c>
    </row>
    <row r="59" spans="1:5" x14ac:dyDescent="0.3">
      <c r="A59" s="16" t="s">
        <v>25</v>
      </c>
      <c r="B59" s="12" t="s">
        <v>26</v>
      </c>
      <c r="C59" s="13">
        <v>24600</v>
      </c>
      <c r="D59" s="13">
        <v>15300</v>
      </c>
      <c r="E59" s="13">
        <v>39900</v>
      </c>
    </row>
    <row r="60" spans="1:5" x14ac:dyDescent="0.3">
      <c r="A60" s="16" t="s">
        <v>32</v>
      </c>
      <c r="B60" s="12" t="s">
        <v>33</v>
      </c>
      <c r="C60" s="13">
        <v>400</v>
      </c>
      <c r="D60" s="13">
        <v>-300</v>
      </c>
      <c r="E60" s="13">
        <v>100</v>
      </c>
    </row>
    <row r="61" spans="1:5" x14ac:dyDescent="0.3">
      <c r="A61" s="16" t="s">
        <v>34</v>
      </c>
      <c r="B61" s="12" t="s">
        <v>35</v>
      </c>
      <c r="C61" s="13">
        <v>400</v>
      </c>
      <c r="D61" s="13">
        <v>-300</v>
      </c>
      <c r="E61" s="13">
        <v>100</v>
      </c>
    </row>
    <row r="62" spans="1:5" x14ac:dyDescent="0.3">
      <c r="A62" s="12" t="s">
        <v>12</v>
      </c>
      <c r="B62" s="12" t="s">
        <v>29</v>
      </c>
      <c r="C62" s="13">
        <v>2000</v>
      </c>
      <c r="D62" s="13">
        <v>250</v>
      </c>
      <c r="E62" s="13">
        <v>2250</v>
      </c>
    </row>
    <row r="63" spans="1:5" x14ac:dyDescent="0.3">
      <c r="A63" s="16" t="s">
        <v>10</v>
      </c>
      <c r="B63" s="12" t="s">
        <v>11</v>
      </c>
      <c r="C63" s="13">
        <v>2000</v>
      </c>
      <c r="D63" s="13">
        <v>250</v>
      </c>
      <c r="E63" s="13">
        <v>2250</v>
      </c>
    </row>
    <row r="64" spans="1:5" x14ac:dyDescent="0.3">
      <c r="A64" s="16" t="s">
        <v>25</v>
      </c>
      <c r="B64" s="12" t="s">
        <v>26</v>
      </c>
      <c r="C64" s="13">
        <v>2000</v>
      </c>
      <c r="D64" s="13">
        <v>250</v>
      </c>
      <c r="E64" s="13">
        <v>2250</v>
      </c>
    </row>
    <row r="65" spans="1:5" x14ac:dyDescent="0.3">
      <c r="A65" s="12" t="s">
        <v>14</v>
      </c>
      <c r="B65" s="12" t="s">
        <v>15</v>
      </c>
      <c r="C65" s="13">
        <v>41000</v>
      </c>
      <c r="D65" s="13">
        <v>66650</v>
      </c>
      <c r="E65" s="13">
        <v>107650</v>
      </c>
    </row>
    <row r="66" spans="1:5" x14ac:dyDescent="0.3">
      <c r="A66" s="16" t="s">
        <v>10</v>
      </c>
      <c r="B66" s="12" t="s">
        <v>11</v>
      </c>
      <c r="C66" s="13">
        <v>41000</v>
      </c>
      <c r="D66" s="13">
        <v>66650</v>
      </c>
      <c r="E66" s="13">
        <v>107650</v>
      </c>
    </row>
    <row r="67" spans="1:5" x14ac:dyDescent="0.3">
      <c r="A67" s="16" t="s">
        <v>25</v>
      </c>
      <c r="B67" s="12" t="s">
        <v>26</v>
      </c>
      <c r="C67" s="13">
        <v>41000</v>
      </c>
      <c r="D67" s="13">
        <v>66650</v>
      </c>
      <c r="E67" s="13">
        <v>107650</v>
      </c>
    </row>
    <row r="68" spans="1:5" x14ac:dyDescent="0.3">
      <c r="A68" s="12" t="s">
        <v>16</v>
      </c>
      <c r="B68" s="12" t="s">
        <v>17</v>
      </c>
      <c r="C68" s="13">
        <v>43835</v>
      </c>
      <c r="D68" s="13">
        <v>28819</v>
      </c>
      <c r="E68" s="13">
        <v>72654</v>
      </c>
    </row>
    <row r="69" spans="1:5" x14ac:dyDescent="0.3">
      <c r="A69" s="16" t="s">
        <v>10</v>
      </c>
      <c r="B69" s="12" t="s">
        <v>11</v>
      </c>
      <c r="C69" s="13">
        <v>43835</v>
      </c>
      <c r="D69" s="13">
        <v>28819</v>
      </c>
      <c r="E69" s="13">
        <v>72654</v>
      </c>
    </row>
    <row r="70" spans="1:5" x14ac:dyDescent="0.3">
      <c r="A70" s="16" t="s">
        <v>25</v>
      </c>
      <c r="B70" s="12" t="s">
        <v>26</v>
      </c>
      <c r="C70" s="13">
        <v>43835</v>
      </c>
      <c r="D70" s="13">
        <v>28819</v>
      </c>
      <c r="E70" s="13">
        <v>72654</v>
      </c>
    </row>
    <row r="71" spans="1:5" x14ac:dyDescent="0.3">
      <c r="A71" s="12" t="s">
        <v>18</v>
      </c>
      <c r="B71" s="12" t="s">
        <v>19</v>
      </c>
      <c r="C71" s="13">
        <v>5500</v>
      </c>
      <c r="D71" s="13">
        <v>7227</v>
      </c>
      <c r="E71" s="13">
        <v>12727</v>
      </c>
    </row>
    <row r="72" spans="1:5" x14ac:dyDescent="0.3">
      <c r="A72" s="16" t="s">
        <v>10</v>
      </c>
      <c r="B72" s="12" t="s">
        <v>11</v>
      </c>
      <c r="C72" s="13">
        <v>5500</v>
      </c>
      <c r="D72" s="13">
        <v>7227</v>
      </c>
      <c r="E72" s="13">
        <v>12727</v>
      </c>
    </row>
    <row r="73" spans="1:5" x14ac:dyDescent="0.3">
      <c r="A73" s="16" t="s">
        <v>25</v>
      </c>
      <c r="B73" s="12" t="s">
        <v>26</v>
      </c>
      <c r="C73" s="13">
        <v>5500</v>
      </c>
      <c r="D73" s="13">
        <v>7227</v>
      </c>
      <c r="E73" s="13">
        <v>12727</v>
      </c>
    </row>
    <row r="74" spans="1:5" x14ac:dyDescent="0.3">
      <c r="A74" s="12" t="s">
        <v>20</v>
      </c>
      <c r="B74" s="12" t="s">
        <v>21</v>
      </c>
      <c r="C74" s="13">
        <v>835</v>
      </c>
      <c r="D74" s="13">
        <v>4165</v>
      </c>
      <c r="E74" s="13">
        <v>5000</v>
      </c>
    </row>
    <row r="75" spans="1:5" x14ac:dyDescent="0.3">
      <c r="A75" s="16" t="s">
        <v>10</v>
      </c>
      <c r="B75" s="12" t="s">
        <v>11</v>
      </c>
      <c r="C75" s="13">
        <v>835</v>
      </c>
      <c r="D75" s="13">
        <v>4165</v>
      </c>
      <c r="E75" s="13">
        <v>5000</v>
      </c>
    </row>
    <row r="76" spans="1:5" x14ac:dyDescent="0.3">
      <c r="A76" s="16" t="s">
        <v>25</v>
      </c>
      <c r="B76" s="12" t="s">
        <v>26</v>
      </c>
      <c r="C76" s="13">
        <v>835</v>
      </c>
      <c r="D76" s="13">
        <v>4165</v>
      </c>
      <c r="E76" s="13">
        <v>5000</v>
      </c>
    </row>
    <row r="77" spans="1:5" x14ac:dyDescent="0.3">
      <c r="A77" s="12" t="s">
        <v>22</v>
      </c>
      <c r="B77" s="12" t="s">
        <v>23</v>
      </c>
      <c r="C77" s="13">
        <v>2835</v>
      </c>
      <c r="D77" s="13">
        <v>7165</v>
      </c>
      <c r="E77" s="13">
        <v>10000</v>
      </c>
    </row>
    <row r="78" spans="1:5" x14ac:dyDescent="0.3">
      <c r="A78" s="16" t="s">
        <v>10</v>
      </c>
      <c r="B78" s="12" t="s">
        <v>11</v>
      </c>
      <c r="C78" s="13">
        <v>2835</v>
      </c>
      <c r="D78" s="13">
        <v>7165</v>
      </c>
      <c r="E78" s="13">
        <v>10000</v>
      </c>
    </row>
    <row r="79" spans="1:5" x14ac:dyDescent="0.3">
      <c r="A79" s="16" t="s">
        <v>25</v>
      </c>
      <c r="B79" s="12" t="s">
        <v>26</v>
      </c>
      <c r="C79" s="13">
        <v>2835</v>
      </c>
      <c r="D79" s="13">
        <v>7165</v>
      </c>
      <c r="E79" s="13">
        <v>10000</v>
      </c>
    </row>
    <row r="80" spans="1:5" s="3" customFormat="1" x14ac:dyDescent="0.3">
      <c r="A80" s="14" t="s">
        <v>36</v>
      </c>
      <c r="B80" s="14" t="s">
        <v>37</v>
      </c>
      <c r="C80" s="15">
        <v>15000</v>
      </c>
      <c r="D80" s="15">
        <v>94</v>
      </c>
      <c r="E80" s="15">
        <v>15094</v>
      </c>
    </row>
    <row r="81" spans="1:5" x14ac:dyDescent="0.3">
      <c r="A81" s="12" t="s">
        <v>3</v>
      </c>
      <c r="B81" s="12" t="s">
        <v>9</v>
      </c>
      <c r="C81" s="13">
        <v>15000</v>
      </c>
      <c r="D81" s="13">
        <v>94</v>
      </c>
      <c r="E81" s="13">
        <v>15094</v>
      </c>
    </row>
    <row r="82" spans="1:5" x14ac:dyDescent="0.3">
      <c r="A82" s="16" t="s">
        <v>10</v>
      </c>
      <c r="B82" s="12" t="s">
        <v>11</v>
      </c>
      <c r="C82" s="13">
        <v>15000</v>
      </c>
      <c r="D82" s="13">
        <v>94</v>
      </c>
      <c r="E82" s="13">
        <v>15094</v>
      </c>
    </row>
    <row r="83" spans="1:5" x14ac:dyDescent="0.3">
      <c r="A83" s="16" t="s">
        <v>25</v>
      </c>
      <c r="B83" s="12" t="s">
        <v>26</v>
      </c>
      <c r="C83" s="13">
        <v>15000</v>
      </c>
      <c r="D83" s="13">
        <v>94</v>
      </c>
      <c r="E83" s="13">
        <v>15094</v>
      </c>
    </row>
    <row r="84" spans="1:5" s="3" customFormat="1" x14ac:dyDescent="0.3">
      <c r="A84" s="14" t="s">
        <v>38</v>
      </c>
      <c r="B84" s="14" t="s">
        <v>39</v>
      </c>
      <c r="C84" s="15">
        <v>11500</v>
      </c>
      <c r="D84" s="15">
        <v>41665</v>
      </c>
      <c r="E84" s="15">
        <v>53165</v>
      </c>
    </row>
    <row r="85" spans="1:5" x14ac:dyDescent="0.3">
      <c r="A85" s="12" t="s">
        <v>3</v>
      </c>
      <c r="B85" s="12" t="s">
        <v>9</v>
      </c>
      <c r="C85" s="13">
        <v>5000</v>
      </c>
      <c r="D85" s="13">
        <v>17830</v>
      </c>
      <c r="E85" s="13">
        <v>22830</v>
      </c>
    </row>
    <row r="86" spans="1:5" x14ac:dyDescent="0.3">
      <c r="A86" s="16" t="s">
        <v>32</v>
      </c>
      <c r="B86" s="12" t="s">
        <v>33</v>
      </c>
      <c r="C86" s="13">
        <v>5000</v>
      </c>
      <c r="D86" s="13">
        <v>17830</v>
      </c>
      <c r="E86" s="13">
        <v>22830</v>
      </c>
    </row>
    <row r="87" spans="1:5" x14ac:dyDescent="0.3">
      <c r="A87" s="16" t="s">
        <v>40</v>
      </c>
      <c r="B87" s="12" t="s">
        <v>41</v>
      </c>
      <c r="C87" s="13"/>
      <c r="D87" s="13">
        <v>21000</v>
      </c>
      <c r="E87" s="13">
        <v>21000</v>
      </c>
    </row>
    <row r="88" spans="1:5" x14ac:dyDescent="0.3">
      <c r="A88" s="16" t="s">
        <v>34</v>
      </c>
      <c r="B88" s="12" t="s">
        <v>35</v>
      </c>
      <c r="C88" s="13">
        <v>5000</v>
      </c>
      <c r="D88" s="13">
        <v>-3170</v>
      </c>
      <c r="E88" s="13">
        <v>1830</v>
      </c>
    </row>
    <row r="89" spans="1:5" x14ac:dyDescent="0.3">
      <c r="A89" s="12" t="s">
        <v>18</v>
      </c>
      <c r="B89" s="12" t="s">
        <v>19</v>
      </c>
      <c r="C89" s="13">
        <v>500</v>
      </c>
      <c r="D89" s="13">
        <v>1000</v>
      </c>
      <c r="E89" s="13">
        <v>1500</v>
      </c>
    </row>
    <row r="90" spans="1:5" x14ac:dyDescent="0.3">
      <c r="A90" s="16" t="s">
        <v>32</v>
      </c>
      <c r="B90" s="12" t="s">
        <v>33</v>
      </c>
      <c r="C90" s="13">
        <v>500</v>
      </c>
      <c r="D90" s="13">
        <v>1000</v>
      </c>
      <c r="E90" s="13">
        <v>1500</v>
      </c>
    </row>
    <row r="91" spans="1:5" x14ac:dyDescent="0.3">
      <c r="A91" s="16" t="s">
        <v>34</v>
      </c>
      <c r="B91" s="12" t="s">
        <v>35</v>
      </c>
      <c r="C91" s="13">
        <v>500</v>
      </c>
      <c r="D91" s="13">
        <v>1000</v>
      </c>
      <c r="E91" s="13">
        <v>1500</v>
      </c>
    </row>
    <row r="92" spans="1:5" x14ac:dyDescent="0.3">
      <c r="A92" s="12" t="s">
        <v>42</v>
      </c>
      <c r="B92" s="12" t="s">
        <v>43</v>
      </c>
      <c r="C92" s="13"/>
      <c r="D92" s="13">
        <v>17835</v>
      </c>
      <c r="E92" s="13">
        <v>17835</v>
      </c>
    </row>
    <row r="93" spans="1:5" x14ac:dyDescent="0.3">
      <c r="A93" s="16" t="s">
        <v>32</v>
      </c>
      <c r="B93" s="12" t="s">
        <v>33</v>
      </c>
      <c r="C93" s="13"/>
      <c r="D93" s="13">
        <v>17835</v>
      </c>
      <c r="E93" s="13">
        <v>17835</v>
      </c>
    </row>
    <row r="94" spans="1:5" x14ac:dyDescent="0.3">
      <c r="A94" s="16" t="s">
        <v>40</v>
      </c>
      <c r="B94" s="12" t="s">
        <v>41</v>
      </c>
      <c r="C94" s="13"/>
      <c r="D94" s="13">
        <v>15000</v>
      </c>
      <c r="E94" s="13">
        <v>15000</v>
      </c>
    </row>
    <row r="95" spans="1:5" x14ac:dyDescent="0.3">
      <c r="A95" s="16" t="s">
        <v>34</v>
      </c>
      <c r="B95" s="12" t="s">
        <v>35</v>
      </c>
      <c r="C95" s="13"/>
      <c r="D95" s="13">
        <v>2835</v>
      </c>
      <c r="E95" s="13">
        <v>2835</v>
      </c>
    </row>
    <row r="96" spans="1:5" x14ac:dyDescent="0.3">
      <c r="A96" s="12" t="s">
        <v>20</v>
      </c>
      <c r="B96" s="12" t="s">
        <v>21</v>
      </c>
      <c r="C96" s="13">
        <v>4000</v>
      </c>
      <c r="D96" s="13">
        <v>3000</v>
      </c>
      <c r="E96" s="13">
        <v>7000</v>
      </c>
    </row>
    <row r="97" spans="1:5" x14ac:dyDescent="0.3">
      <c r="A97" s="16" t="s">
        <v>32</v>
      </c>
      <c r="B97" s="12" t="s">
        <v>33</v>
      </c>
      <c r="C97" s="13">
        <v>4000</v>
      </c>
      <c r="D97" s="13">
        <v>3000</v>
      </c>
      <c r="E97" s="13">
        <v>7000</v>
      </c>
    </row>
    <row r="98" spans="1:5" x14ac:dyDescent="0.3">
      <c r="A98" s="16" t="s">
        <v>40</v>
      </c>
      <c r="B98" s="12" t="s">
        <v>41</v>
      </c>
      <c r="C98" s="13">
        <v>1000</v>
      </c>
      <c r="D98" s="13">
        <v>6000</v>
      </c>
      <c r="E98" s="13">
        <v>7000</v>
      </c>
    </row>
    <row r="99" spans="1:5" x14ac:dyDescent="0.3">
      <c r="A99" s="16" t="s">
        <v>34</v>
      </c>
      <c r="B99" s="12" t="s">
        <v>35</v>
      </c>
      <c r="C99" s="13">
        <v>3000</v>
      </c>
      <c r="D99" s="13">
        <v>-3000</v>
      </c>
      <c r="E99" s="13"/>
    </row>
    <row r="100" spans="1:5" x14ac:dyDescent="0.3">
      <c r="A100" s="12" t="s">
        <v>22</v>
      </c>
      <c r="B100" s="12" t="s">
        <v>23</v>
      </c>
      <c r="C100" s="13">
        <v>2000</v>
      </c>
      <c r="D100" s="13">
        <v>2000</v>
      </c>
      <c r="E100" s="13">
        <v>4000</v>
      </c>
    </row>
    <row r="101" spans="1:5" x14ac:dyDescent="0.3">
      <c r="A101" s="16" t="s">
        <v>32</v>
      </c>
      <c r="B101" s="12" t="s">
        <v>33</v>
      </c>
      <c r="C101" s="13">
        <v>2000</v>
      </c>
      <c r="D101" s="13">
        <v>2000</v>
      </c>
      <c r="E101" s="13">
        <v>4000</v>
      </c>
    </row>
    <row r="102" spans="1:5" x14ac:dyDescent="0.3">
      <c r="A102" s="16" t="s">
        <v>34</v>
      </c>
      <c r="B102" s="12" t="s">
        <v>35</v>
      </c>
      <c r="C102" s="13">
        <v>2000</v>
      </c>
      <c r="D102" s="13">
        <v>2000</v>
      </c>
      <c r="E102" s="13">
        <v>4000</v>
      </c>
    </row>
    <row r="103" spans="1:5" s="1" customFormat="1" x14ac:dyDescent="0.3">
      <c r="A103" s="9" t="s">
        <v>44</v>
      </c>
      <c r="B103" s="9" t="s">
        <v>45</v>
      </c>
      <c r="C103" s="10">
        <v>30000</v>
      </c>
      <c r="D103" s="10">
        <v>97744</v>
      </c>
      <c r="E103" s="10">
        <v>127744</v>
      </c>
    </row>
    <row r="104" spans="1:5" s="1" customFormat="1" x14ac:dyDescent="0.3">
      <c r="A104" s="9" t="s">
        <v>46</v>
      </c>
      <c r="B104" s="9" t="s">
        <v>47</v>
      </c>
      <c r="C104" s="10">
        <v>30000</v>
      </c>
      <c r="D104" s="10">
        <v>97744</v>
      </c>
      <c r="E104" s="10">
        <v>127744</v>
      </c>
    </row>
    <row r="105" spans="1:5" x14ac:dyDescent="0.3">
      <c r="A105" s="12" t="s">
        <v>3</v>
      </c>
      <c r="B105" s="12" t="s">
        <v>9</v>
      </c>
      <c r="C105" s="13"/>
      <c r="D105" s="13">
        <v>16957</v>
      </c>
      <c r="E105" s="13">
        <v>16957</v>
      </c>
    </row>
    <row r="106" spans="1:5" x14ac:dyDescent="0.3">
      <c r="A106" s="16" t="s">
        <v>10</v>
      </c>
      <c r="B106" s="12" t="s">
        <v>11</v>
      </c>
      <c r="C106" s="13"/>
      <c r="D106" s="13">
        <v>16957</v>
      </c>
      <c r="E106" s="13">
        <v>16957</v>
      </c>
    </row>
    <row r="107" spans="1:5" x14ac:dyDescent="0.3">
      <c r="A107" s="16" t="s">
        <v>12</v>
      </c>
      <c r="B107" s="12" t="s">
        <v>13</v>
      </c>
      <c r="C107" s="13"/>
      <c r="D107" s="13">
        <v>9114</v>
      </c>
      <c r="E107" s="13">
        <v>9114</v>
      </c>
    </row>
    <row r="108" spans="1:5" x14ac:dyDescent="0.3">
      <c r="A108" s="16" t="s">
        <v>25</v>
      </c>
      <c r="B108" s="12" t="s">
        <v>26</v>
      </c>
      <c r="C108" s="13"/>
      <c r="D108" s="13">
        <v>7843</v>
      </c>
      <c r="E108" s="13">
        <v>7843</v>
      </c>
    </row>
    <row r="109" spans="1:5" x14ac:dyDescent="0.3">
      <c r="A109" s="12" t="s">
        <v>12</v>
      </c>
      <c r="B109" s="12" t="s">
        <v>29</v>
      </c>
      <c r="C109" s="13"/>
      <c r="D109" s="13">
        <v>650</v>
      </c>
      <c r="E109" s="13">
        <v>650</v>
      </c>
    </row>
    <row r="110" spans="1:5" x14ac:dyDescent="0.3">
      <c r="A110" s="16" t="s">
        <v>10</v>
      </c>
      <c r="B110" s="12" t="s">
        <v>11</v>
      </c>
      <c r="C110" s="13"/>
      <c r="D110" s="13">
        <v>650</v>
      </c>
      <c r="E110" s="13">
        <v>650</v>
      </c>
    </row>
    <row r="111" spans="1:5" x14ac:dyDescent="0.3">
      <c r="A111" s="16" t="s">
        <v>25</v>
      </c>
      <c r="B111" s="12" t="s">
        <v>26</v>
      </c>
      <c r="C111" s="13"/>
      <c r="D111" s="13">
        <v>650</v>
      </c>
      <c r="E111" s="13">
        <v>650</v>
      </c>
    </row>
    <row r="112" spans="1:5" x14ac:dyDescent="0.3">
      <c r="A112" s="12" t="s">
        <v>14</v>
      </c>
      <c r="B112" s="12" t="s">
        <v>15</v>
      </c>
      <c r="C112" s="13"/>
      <c r="D112" s="13">
        <v>2300</v>
      </c>
      <c r="E112" s="13">
        <v>2300</v>
      </c>
    </row>
    <row r="113" spans="1:5" x14ac:dyDescent="0.3">
      <c r="A113" s="16" t="s">
        <v>10</v>
      </c>
      <c r="B113" s="12" t="s">
        <v>11</v>
      </c>
      <c r="C113" s="13"/>
      <c r="D113" s="13">
        <v>2300</v>
      </c>
      <c r="E113" s="13">
        <v>2300</v>
      </c>
    </row>
    <row r="114" spans="1:5" x14ac:dyDescent="0.3">
      <c r="A114" s="16" t="s">
        <v>25</v>
      </c>
      <c r="B114" s="12" t="s">
        <v>26</v>
      </c>
      <c r="C114" s="13"/>
      <c r="D114" s="13">
        <v>2300</v>
      </c>
      <c r="E114" s="13">
        <v>2300</v>
      </c>
    </row>
    <row r="115" spans="1:5" x14ac:dyDescent="0.3">
      <c r="A115" s="12" t="s">
        <v>16</v>
      </c>
      <c r="B115" s="12" t="s">
        <v>17</v>
      </c>
      <c r="C115" s="13">
        <v>30000</v>
      </c>
      <c r="D115" s="13">
        <v>44182</v>
      </c>
      <c r="E115" s="13">
        <v>74182</v>
      </c>
    </row>
    <row r="116" spans="1:5" x14ac:dyDescent="0.3">
      <c r="A116" s="16" t="s">
        <v>10</v>
      </c>
      <c r="B116" s="12" t="s">
        <v>11</v>
      </c>
      <c r="C116" s="13">
        <v>30000</v>
      </c>
      <c r="D116" s="13">
        <v>43567</v>
      </c>
      <c r="E116" s="13">
        <v>73567</v>
      </c>
    </row>
    <row r="117" spans="1:5" x14ac:dyDescent="0.3">
      <c r="A117" s="16" t="s">
        <v>12</v>
      </c>
      <c r="B117" s="12" t="s">
        <v>13</v>
      </c>
      <c r="C117" s="13">
        <v>8110</v>
      </c>
      <c r="D117" s="13">
        <v>26662</v>
      </c>
      <c r="E117" s="13">
        <v>34772</v>
      </c>
    </row>
    <row r="118" spans="1:5" x14ac:dyDescent="0.3">
      <c r="A118" s="16" t="s">
        <v>25</v>
      </c>
      <c r="B118" s="12" t="s">
        <v>26</v>
      </c>
      <c r="C118" s="13">
        <v>21890</v>
      </c>
      <c r="D118" s="13">
        <v>16905</v>
      </c>
      <c r="E118" s="13">
        <v>38795</v>
      </c>
    </row>
    <row r="119" spans="1:5" x14ac:dyDescent="0.3">
      <c r="A119" s="16" t="s">
        <v>32</v>
      </c>
      <c r="B119" s="12" t="s">
        <v>33</v>
      </c>
      <c r="C119" s="13"/>
      <c r="D119" s="13">
        <v>615</v>
      </c>
      <c r="E119" s="13">
        <v>615</v>
      </c>
    </row>
    <row r="120" spans="1:5" x14ac:dyDescent="0.3">
      <c r="A120" s="16" t="s">
        <v>34</v>
      </c>
      <c r="B120" s="12" t="s">
        <v>35</v>
      </c>
      <c r="C120" s="13"/>
      <c r="D120" s="13">
        <v>615</v>
      </c>
      <c r="E120" s="13">
        <v>615</v>
      </c>
    </row>
    <row r="121" spans="1:5" x14ac:dyDescent="0.3">
      <c r="A121" s="12" t="s">
        <v>42</v>
      </c>
      <c r="B121" s="12" t="s">
        <v>43</v>
      </c>
      <c r="C121" s="13"/>
      <c r="D121" s="13">
        <v>2500</v>
      </c>
      <c r="E121" s="13">
        <v>2500</v>
      </c>
    </row>
    <row r="122" spans="1:5" x14ac:dyDescent="0.3">
      <c r="A122" s="16" t="s">
        <v>10</v>
      </c>
      <c r="B122" s="12" t="s">
        <v>11</v>
      </c>
      <c r="C122" s="13"/>
      <c r="D122" s="13">
        <v>2500</v>
      </c>
      <c r="E122" s="13">
        <v>2500</v>
      </c>
    </row>
    <row r="123" spans="1:5" x14ac:dyDescent="0.3">
      <c r="A123" s="16" t="s">
        <v>25</v>
      </c>
      <c r="B123" s="12" t="s">
        <v>26</v>
      </c>
      <c r="C123" s="13"/>
      <c r="D123" s="13">
        <v>2500</v>
      </c>
      <c r="E123" s="13">
        <v>2500</v>
      </c>
    </row>
    <row r="124" spans="1:5" x14ac:dyDescent="0.3">
      <c r="A124" s="12" t="s">
        <v>20</v>
      </c>
      <c r="B124" s="12" t="s">
        <v>21</v>
      </c>
      <c r="C124" s="13"/>
      <c r="D124" s="13">
        <v>22000</v>
      </c>
      <c r="E124" s="13">
        <v>22000</v>
      </c>
    </row>
    <row r="125" spans="1:5" x14ac:dyDescent="0.3">
      <c r="A125" s="16" t="s">
        <v>10</v>
      </c>
      <c r="B125" s="12" t="s">
        <v>11</v>
      </c>
      <c r="C125" s="13"/>
      <c r="D125" s="13">
        <v>22000</v>
      </c>
      <c r="E125" s="13">
        <v>22000</v>
      </c>
    </row>
    <row r="126" spans="1:5" x14ac:dyDescent="0.3">
      <c r="A126" s="16" t="s">
        <v>12</v>
      </c>
      <c r="B126" s="12" t="s">
        <v>13</v>
      </c>
      <c r="C126" s="13"/>
      <c r="D126" s="13">
        <v>22000</v>
      </c>
      <c r="E126" s="13">
        <v>22000</v>
      </c>
    </row>
    <row r="127" spans="1:5" x14ac:dyDescent="0.3">
      <c r="A127" s="12" t="s">
        <v>22</v>
      </c>
      <c r="B127" s="12" t="s">
        <v>23</v>
      </c>
      <c r="C127" s="13"/>
      <c r="D127" s="13">
        <v>9155</v>
      </c>
      <c r="E127" s="13">
        <v>9155</v>
      </c>
    </row>
    <row r="128" spans="1:5" x14ac:dyDescent="0.3">
      <c r="A128" s="16" t="s">
        <v>10</v>
      </c>
      <c r="B128" s="12" t="s">
        <v>11</v>
      </c>
      <c r="C128" s="13"/>
      <c r="D128" s="13">
        <v>9000</v>
      </c>
      <c r="E128" s="13">
        <v>9000</v>
      </c>
    </row>
    <row r="129" spans="1:5" x14ac:dyDescent="0.3">
      <c r="A129" s="16" t="s">
        <v>12</v>
      </c>
      <c r="B129" s="12" t="s">
        <v>13</v>
      </c>
      <c r="C129" s="13"/>
      <c r="D129" s="13">
        <v>5020</v>
      </c>
      <c r="E129" s="13">
        <v>5020</v>
      </c>
    </row>
    <row r="130" spans="1:5" x14ac:dyDescent="0.3">
      <c r="A130" s="16" t="s">
        <v>25</v>
      </c>
      <c r="B130" s="12" t="s">
        <v>26</v>
      </c>
      <c r="C130" s="13"/>
      <c r="D130" s="13">
        <v>3980</v>
      </c>
      <c r="E130" s="13">
        <v>3980</v>
      </c>
    </row>
    <row r="131" spans="1:5" x14ac:dyDescent="0.3">
      <c r="A131" s="16" t="s">
        <v>32</v>
      </c>
      <c r="B131" s="12" t="s">
        <v>33</v>
      </c>
      <c r="C131" s="13"/>
      <c r="D131" s="13">
        <v>155</v>
      </c>
      <c r="E131" s="13">
        <v>155</v>
      </c>
    </row>
    <row r="132" spans="1:5" x14ac:dyDescent="0.3">
      <c r="A132" s="16" t="s">
        <v>34</v>
      </c>
      <c r="B132" s="12" t="s">
        <v>35</v>
      </c>
      <c r="C132" s="13"/>
      <c r="D132" s="13">
        <v>155</v>
      </c>
      <c r="E132" s="13">
        <v>155</v>
      </c>
    </row>
    <row r="133" spans="1:5" x14ac:dyDescent="0.3">
      <c r="A133" s="2"/>
      <c r="B133" s="2"/>
      <c r="C133" s="2"/>
      <c r="D133" s="2"/>
      <c r="E133" s="2"/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Sažetak </vt:lpstr>
      <vt:lpstr>P i R prema ek. klasifikaciji</vt:lpstr>
      <vt:lpstr>P i R prema izvorima</vt:lpstr>
      <vt:lpstr>R prema funkcijskoj klasif.</vt:lpstr>
      <vt:lpstr>Posebni dio</vt:lpstr>
      <vt:lpstr>'Sažetak '!Print_Area</vt:lpstr>
      <vt:lpstr>'Posebni dio'!Print_Titles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Butorac Kušić Lidija</cp:lastModifiedBy>
  <cp:lastPrinted>2025-12-15T09:09:29Z</cp:lastPrinted>
  <dcterms:created xsi:type="dcterms:W3CDTF">2025-11-20T12:49:42Z</dcterms:created>
  <dcterms:modified xsi:type="dcterms:W3CDTF">2025-12-30T12:30:59Z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